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文書與午秘\營養午餐\106-109午餐業務\菜單及問卷\菜單\109學年度\"/>
    </mc:Choice>
  </mc:AlternateContent>
  <bookViews>
    <workbookView xWindow="0" yWindow="0" windowWidth="21600" windowHeight="8895" activeTab="1"/>
  </bookViews>
  <sheets>
    <sheet name="110.01素" sheetId="2" r:id="rId1"/>
    <sheet name="110.01葷" sheetId="1" r:id="rId2"/>
  </sheets>
  <externalReferences>
    <externalReference r:id="rId3"/>
    <externalReference r:id="rId4"/>
  </externalReferences>
  <definedNames>
    <definedName name="_xlnm.Print_Area" localSheetId="0">'110.01素'!$A$1:$O$69</definedName>
    <definedName name="_xlnm.Print_Area" localSheetId="1">'110.01葷'!$A$1:$O$69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60" i="2" l="1"/>
  <c r="J60" i="2"/>
  <c r="I60" i="2"/>
  <c r="O60" i="2" s="1"/>
  <c r="A60" i="2"/>
  <c r="K58" i="2"/>
  <c r="J58" i="2"/>
  <c r="I58" i="2"/>
  <c r="O58" i="2" s="1"/>
  <c r="R56" i="2"/>
  <c r="K56" i="2" s="1"/>
  <c r="Q56" i="2"/>
  <c r="P56" i="2"/>
  <c r="I56" i="2" s="1"/>
  <c r="J56" i="2"/>
  <c r="R54" i="2"/>
  <c r="K54" i="2" s="1"/>
  <c r="Q54" i="2"/>
  <c r="P54" i="2"/>
  <c r="I54" i="2" s="1"/>
  <c r="J54" i="2"/>
  <c r="R52" i="2"/>
  <c r="K52" i="2" s="1"/>
  <c r="Q52" i="2"/>
  <c r="P52" i="2"/>
  <c r="I52" i="2" s="1"/>
  <c r="J52" i="2"/>
  <c r="K50" i="2"/>
  <c r="J50" i="2"/>
  <c r="O50" i="2" s="1"/>
  <c r="I50" i="2"/>
  <c r="A50" i="2"/>
  <c r="A52" i="2" s="1"/>
  <c r="A54" i="2" s="1"/>
  <c r="A56" i="2" s="1"/>
  <c r="K48" i="2"/>
  <c r="J48" i="2"/>
  <c r="I48" i="2"/>
  <c r="O48" i="2" s="1"/>
  <c r="R46" i="2"/>
  <c r="Q46" i="2"/>
  <c r="J46" i="2" s="1"/>
  <c r="P46" i="2"/>
  <c r="K46" i="2"/>
  <c r="I46" i="2"/>
  <c r="R44" i="2"/>
  <c r="Q44" i="2"/>
  <c r="J44" i="2" s="1"/>
  <c r="P44" i="2"/>
  <c r="K44" i="2"/>
  <c r="I44" i="2"/>
  <c r="R42" i="2"/>
  <c r="Q42" i="2"/>
  <c r="J42" i="2" s="1"/>
  <c r="P42" i="2"/>
  <c r="K42" i="2"/>
  <c r="I42" i="2"/>
  <c r="R40" i="2"/>
  <c r="Q40" i="2"/>
  <c r="J40" i="2" s="1"/>
  <c r="P40" i="2"/>
  <c r="K40" i="2"/>
  <c r="I40" i="2"/>
  <c r="R38" i="2"/>
  <c r="Q38" i="2"/>
  <c r="J38" i="2" s="1"/>
  <c r="P38" i="2"/>
  <c r="K38" i="2"/>
  <c r="I38" i="2"/>
  <c r="A38" i="2"/>
  <c r="A40" i="2" s="1"/>
  <c r="A42" i="2" s="1"/>
  <c r="A44" i="2" s="1"/>
  <c r="A46" i="2" s="1"/>
  <c r="R36" i="2"/>
  <c r="K36" i="2" s="1"/>
  <c r="Q36" i="2"/>
  <c r="P36" i="2"/>
  <c r="I36" i="2" s="1"/>
  <c r="O36" i="2" s="1"/>
  <c r="J36" i="2"/>
  <c r="R34" i="2"/>
  <c r="K34" i="2" s="1"/>
  <c r="Q34" i="2"/>
  <c r="P34" i="2"/>
  <c r="I34" i="2" s="1"/>
  <c r="O34" i="2" s="1"/>
  <c r="J34" i="2"/>
  <c r="R32" i="2"/>
  <c r="K32" i="2" s="1"/>
  <c r="Q32" i="2"/>
  <c r="P32" i="2"/>
  <c r="I32" i="2" s="1"/>
  <c r="O32" i="2" s="1"/>
  <c r="J32" i="2"/>
  <c r="R30" i="2"/>
  <c r="K30" i="2" s="1"/>
  <c r="Q30" i="2"/>
  <c r="P30" i="2"/>
  <c r="I30" i="2" s="1"/>
  <c r="O30" i="2" s="1"/>
  <c r="J30" i="2"/>
  <c r="R28" i="2"/>
  <c r="K28" i="2" s="1"/>
  <c r="Q28" i="2"/>
  <c r="P28" i="2"/>
  <c r="I28" i="2" s="1"/>
  <c r="O28" i="2" s="1"/>
  <c r="J28" i="2"/>
  <c r="A28" i="2"/>
  <c r="A30" i="2" s="1"/>
  <c r="A32" i="2" s="1"/>
  <c r="A34" i="2" s="1"/>
  <c r="R26" i="2"/>
  <c r="Q26" i="2"/>
  <c r="J26" i="2" s="1"/>
  <c r="P26" i="2"/>
  <c r="K26" i="2"/>
  <c r="I26" i="2"/>
  <c r="R24" i="2"/>
  <c r="Q24" i="2"/>
  <c r="P24" i="2"/>
  <c r="O24" i="2"/>
  <c r="K24" i="2"/>
  <c r="J24" i="2"/>
  <c r="I24" i="2"/>
  <c r="R22" i="2"/>
  <c r="K22" i="2" s="1"/>
  <c r="Q22" i="2"/>
  <c r="P22" i="2"/>
  <c r="J22" i="2"/>
  <c r="I22" i="2"/>
  <c r="O22" i="2" s="1"/>
  <c r="R20" i="2"/>
  <c r="Q20" i="2"/>
  <c r="J20" i="2" s="1"/>
  <c r="O20" i="2" s="1"/>
  <c r="P20" i="2"/>
  <c r="K20" i="2"/>
  <c r="I20" i="2"/>
  <c r="R18" i="2"/>
  <c r="Q18" i="2"/>
  <c r="P18" i="2"/>
  <c r="K18" i="2"/>
  <c r="J18" i="2"/>
  <c r="I18" i="2"/>
  <c r="O18" i="2" s="1"/>
  <c r="A18" i="2"/>
  <c r="A20" i="2" s="1"/>
  <c r="A22" i="2" s="1"/>
  <c r="A24" i="2" s="1"/>
  <c r="R16" i="2"/>
  <c r="K16" i="2" s="1"/>
  <c r="Q16" i="2"/>
  <c r="P16" i="2"/>
  <c r="J16" i="2"/>
  <c r="I16" i="2"/>
  <c r="O16" i="2" s="1"/>
  <c r="R14" i="2"/>
  <c r="K14" i="2" s="1"/>
  <c r="Q14" i="2"/>
  <c r="P14" i="2"/>
  <c r="J14" i="2"/>
  <c r="I14" i="2"/>
  <c r="R12" i="2"/>
  <c r="K12" i="2" s="1"/>
  <c r="Q12" i="2"/>
  <c r="P12" i="2"/>
  <c r="I12" i="2" s="1"/>
  <c r="O12" i="2" s="1"/>
  <c r="J12" i="2"/>
  <c r="R10" i="2"/>
  <c r="K10" i="2" s="1"/>
  <c r="Q10" i="2"/>
  <c r="J10" i="2" s="1"/>
  <c r="P10" i="2"/>
  <c r="I10" i="2"/>
  <c r="R8" i="2"/>
  <c r="K8" i="2" s="1"/>
  <c r="Q8" i="2"/>
  <c r="P8" i="2"/>
  <c r="J8" i="2"/>
  <c r="I8" i="2"/>
  <c r="A8" i="2"/>
  <c r="A10" i="2" s="1"/>
  <c r="A12" i="2" s="1"/>
  <c r="A14" i="2" s="1"/>
  <c r="R6" i="2"/>
  <c r="K6" i="2" s="1"/>
  <c r="Q6" i="2"/>
  <c r="J6" i="2" s="1"/>
  <c r="P6" i="2"/>
  <c r="I6" i="2" s="1"/>
  <c r="O4" i="2"/>
  <c r="O52" i="2" l="1"/>
  <c r="O54" i="2"/>
  <c r="O56" i="2"/>
  <c r="O6" i="2"/>
  <c r="O10" i="2"/>
  <c r="O40" i="2"/>
  <c r="O26" i="2"/>
  <c r="O38" i="2"/>
  <c r="O42" i="2"/>
  <c r="O46" i="2"/>
  <c r="O44" i="2"/>
  <c r="O8" i="2"/>
  <c r="O14" i="2"/>
  <c r="K60" i="1"/>
  <c r="J60" i="1"/>
  <c r="I60" i="1"/>
  <c r="O60" i="1" s="1"/>
  <c r="A60" i="1"/>
  <c r="O58" i="1"/>
  <c r="K58" i="1"/>
  <c r="J58" i="1"/>
  <c r="I58" i="1"/>
  <c r="R56" i="1"/>
  <c r="K56" i="1" s="1"/>
  <c r="Q56" i="1"/>
  <c r="J56" i="1" s="1"/>
  <c r="P56" i="1"/>
  <c r="I56" i="1" s="1"/>
  <c r="R54" i="1"/>
  <c r="K54" i="1" s="1"/>
  <c r="O54" i="1" s="1"/>
  <c r="Q54" i="1"/>
  <c r="P54" i="1"/>
  <c r="J54" i="1"/>
  <c r="I54" i="1"/>
  <c r="R52" i="1"/>
  <c r="K52" i="1" s="1"/>
  <c r="Q52" i="1"/>
  <c r="P52" i="1"/>
  <c r="I52" i="1" s="1"/>
  <c r="J52" i="1"/>
  <c r="O50" i="1"/>
  <c r="K50" i="1"/>
  <c r="J50" i="1"/>
  <c r="I50" i="1"/>
  <c r="A50" i="1"/>
  <c r="A52" i="1" s="1"/>
  <c r="A54" i="1" s="1"/>
  <c r="A56" i="1" s="1"/>
  <c r="K48" i="1"/>
  <c r="J48" i="1"/>
  <c r="I48" i="1"/>
  <c r="O48" i="1" s="1"/>
  <c r="R46" i="1"/>
  <c r="Q46" i="1"/>
  <c r="P46" i="1"/>
  <c r="I46" i="1" s="1"/>
  <c r="O46" i="1" s="1"/>
  <c r="K46" i="1"/>
  <c r="J46" i="1"/>
  <c r="R44" i="1"/>
  <c r="Q44" i="1"/>
  <c r="P44" i="1"/>
  <c r="O44" i="1"/>
  <c r="K44" i="1"/>
  <c r="J44" i="1"/>
  <c r="I44" i="1"/>
  <c r="R42" i="1"/>
  <c r="Q42" i="1"/>
  <c r="P42" i="1"/>
  <c r="K42" i="1"/>
  <c r="J42" i="1"/>
  <c r="I42" i="1"/>
  <c r="O42" i="1" s="1"/>
  <c r="R40" i="1"/>
  <c r="Q40" i="1"/>
  <c r="P40" i="1"/>
  <c r="K40" i="1"/>
  <c r="J40" i="1"/>
  <c r="I40" i="1"/>
  <c r="O40" i="1" s="1"/>
  <c r="R38" i="1"/>
  <c r="Q38" i="1"/>
  <c r="P38" i="1"/>
  <c r="I38" i="1" s="1"/>
  <c r="O38" i="1" s="1"/>
  <c r="K38" i="1"/>
  <c r="J38" i="1"/>
  <c r="A38" i="1"/>
  <c r="A40" i="1" s="1"/>
  <c r="A42" i="1" s="1"/>
  <c r="A44" i="1" s="1"/>
  <c r="A46" i="1" s="1"/>
  <c r="R36" i="1"/>
  <c r="Q36" i="1"/>
  <c r="P36" i="1"/>
  <c r="K36" i="1"/>
  <c r="J36" i="1"/>
  <c r="I36" i="1"/>
  <c r="O36" i="1" s="1"/>
  <c r="R34" i="1"/>
  <c r="K34" i="1" s="1"/>
  <c r="Q34" i="1"/>
  <c r="P34" i="1"/>
  <c r="J34" i="1"/>
  <c r="I34" i="1"/>
  <c r="R32" i="1"/>
  <c r="Q32" i="1"/>
  <c r="P32" i="1"/>
  <c r="I32" i="1" s="1"/>
  <c r="K32" i="1"/>
  <c r="J32" i="1"/>
  <c r="R30" i="1"/>
  <c r="K30" i="1" s="1"/>
  <c r="O30" i="1" s="1"/>
  <c r="Q30" i="1"/>
  <c r="P30" i="1"/>
  <c r="J30" i="1"/>
  <c r="I30" i="1"/>
  <c r="R28" i="1"/>
  <c r="K28" i="1" s="1"/>
  <c r="Q28" i="1"/>
  <c r="P28" i="1"/>
  <c r="I28" i="1" s="1"/>
  <c r="J28" i="1"/>
  <c r="A28" i="1"/>
  <c r="A30" i="1" s="1"/>
  <c r="A32" i="1" s="1"/>
  <c r="A34" i="1" s="1"/>
  <c r="R26" i="1"/>
  <c r="K26" i="1" s="1"/>
  <c r="Q26" i="1"/>
  <c r="P26" i="1"/>
  <c r="I26" i="1" s="1"/>
  <c r="J26" i="1"/>
  <c r="R24" i="1"/>
  <c r="K24" i="1" s="1"/>
  <c r="Q24" i="1"/>
  <c r="P24" i="1"/>
  <c r="I24" i="1" s="1"/>
  <c r="J24" i="1"/>
  <c r="R22" i="1"/>
  <c r="K22" i="1" s="1"/>
  <c r="Q22" i="1"/>
  <c r="P22" i="1"/>
  <c r="I22" i="1" s="1"/>
  <c r="J22" i="1"/>
  <c r="R20" i="1"/>
  <c r="K20" i="1" s="1"/>
  <c r="Q20" i="1"/>
  <c r="P20" i="1"/>
  <c r="I20" i="1" s="1"/>
  <c r="J20" i="1"/>
  <c r="R18" i="1"/>
  <c r="K18" i="1" s="1"/>
  <c r="Q18" i="1"/>
  <c r="J18" i="1" s="1"/>
  <c r="O18" i="1" s="1"/>
  <c r="P18" i="1"/>
  <c r="I18" i="1"/>
  <c r="A18" i="1"/>
  <c r="A20" i="1" s="1"/>
  <c r="A22" i="1" s="1"/>
  <c r="A24" i="1" s="1"/>
  <c r="R16" i="1"/>
  <c r="Q16" i="1"/>
  <c r="J16" i="1" s="1"/>
  <c r="P16" i="1"/>
  <c r="K16" i="1"/>
  <c r="I16" i="1"/>
  <c r="R14" i="1"/>
  <c r="K14" i="1" s="1"/>
  <c r="Q14" i="1"/>
  <c r="J14" i="1" s="1"/>
  <c r="P14" i="1"/>
  <c r="I14" i="1" s="1"/>
  <c r="R12" i="1"/>
  <c r="Q12" i="1"/>
  <c r="J12" i="1" s="1"/>
  <c r="P12" i="1"/>
  <c r="I12" i="1" s="1"/>
  <c r="K12" i="1"/>
  <c r="R10" i="1"/>
  <c r="K10" i="1" s="1"/>
  <c r="Q10" i="1"/>
  <c r="P10" i="1"/>
  <c r="J10" i="1"/>
  <c r="I10" i="1"/>
  <c r="R8" i="1"/>
  <c r="Q8" i="1"/>
  <c r="J8" i="1" s="1"/>
  <c r="P8" i="1"/>
  <c r="I8" i="1" s="1"/>
  <c r="O8" i="1" s="1"/>
  <c r="K8" i="1"/>
  <c r="A8" i="1"/>
  <c r="A10" i="1" s="1"/>
  <c r="A12" i="1" s="1"/>
  <c r="A14" i="1" s="1"/>
  <c r="R6" i="1"/>
  <c r="K6" i="1" s="1"/>
  <c r="Q6" i="1"/>
  <c r="P6" i="1"/>
  <c r="I6" i="1" s="1"/>
  <c r="J6" i="1"/>
  <c r="O4" i="1"/>
  <c r="O14" i="1" l="1"/>
  <c r="O26" i="1"/>
  <c r="O56" i="1"/>
  <c r="O22" i="1"/>
  <c r="O6" i="1"/>
  <c r="O16" i="1"/>
  <c r="O24" i="1"/>
  <c r="O28" i="1"/>
  <c r="O10" i="1"/>
  <c r="O12" i="1"/>
  <c r="O32" i="1"/>
  <c r="O34" i="1"/>
  <c r="O52" i="1"/>
  <c r="O20" i="1"/>
</calcChain>
</file>

<file path=xl/sharedStrings.xml><?xml version="1.0" encoding="utf-8"?>
<sst xmlns="http://schemas.openxmlformats.org/spreadsheetml/2006/main" count="573" uniqueCount="258">
  <si>
    <t>人數:2973</t>
    <phoneticPr fontId="3" type="noConversion"/>
  </si>
  <si>
    <t>日期</t>
    <phoneticPr fontId="3" type="noConversion"/>
  </si>
  <si>
    <t>星期</t>
    <phoneticPr fontId="3" type="noConversion"/>
  </si>
  <si>
    <t>主食類</t>
    <phoneticPr fontId="3" type="noConversion"/>
  </si>
  <si>
    <t>蛋豆魚肉類</t>
    <phoneticPr fontId="3" type="noConversion"/>
  </si>
  <si>
    <t>蔬菜類</t>
    <phoneticPr fontId="3" type="noConversion"/>
  </si>
  <si>
    <t>水果類</t>
    <phoneticPr fontId="3" type="noConversion"/>
  </si>
  <si>
    <t>油脂類</t>
    <phoneticPr fontId="3" type="noConversion"/>
  </si>
  <si>
    <t>奶類</t>
    <phoneticPr fontId="3" type="noConversion"/>
  </si>
  <si>
    <t>總熱量</t>
    <phoneticPr fontId="3" type="noConversion"/>
  </si>
  <si>
    <t>主食</t>
    <phoneticPr fontId="3" type="noConversion"/>
  </si>
  <si>
    <t>副食一</t>
    <phoneticPr fontId="3" type="noConversion"/>
  </si>
  <si>
    <t>副食二</t>
    <phoneticPr fontId="3" type="noConversion"/>
  </si>
  <si>
    <t>副食三</t>
    <phoneticPr fontId="3" type="noConversion"/>
  </si>
  <si>
    <t>湯品</t>
    <phoneticPr fontId="3" type="noConversion"/>
  </si>
  <si>
    <t>水果或飲品</t>
    <phoneticPr fontId="3" type="noConversion"/>
  </si>
  <si>
    <t>份</t>
    <phoneticPr fontId="3" type="noConversion"/>
  </si>
  <si>
    <t>五</t>
    <phoneticPr fontId="3" type="noConversion"/>
  </si>
  <si>
    <t>特餐</t>
    <phoneticPr fontId="3" type="noConversion"/>
  </si>
  <si>
    <t>什錦燴飯</t>
    <phoneticPr fontId="3" type="noConversion"/>
  </si>
  <si>
    <t>滷排骨</t>
    <phoneticPr fontId="3" type="noConversion"/>
  </si>
  <si>
    <t>元氣食蔬</t>
    <phoneticPr fontId="3" type="noConversion"/>
  </si>
  <si>
    <t>冬瓜薑絲湯</t>
    <phoneticPr fontId="3" type="noConversion"/>
  </si>
  <si>
    <t>金針菇,肉絲,大白菜,胡蘿蔔,魚板,柴魚片</t>
  </si>
  <si>
    <t>帶骨大排</t>
    <phoneticPr fontId="3" type="noConversion"/>
  </si>
  <si>
    <t>冬瓜,薑絲</t>
    <phoneticPr fontId="3" type="noConversion"/>
  </si>
  <si>
    <t>一</t>
    <phoneticPr fontId="3" type="noConversion"/>
  </si>
  <si>
    <r>
      <rPr>
        <sz val="12"/>
        <color rgb="FF000000"/>
        <rFont val="微軟正黑體"/>
        <family val="2"/>
        <charset val="136"/>
      </rPr>
      <t>小米</t>
    </r>
    <r>
      <rPr>
        <sz val="12"/>
        <color indexed="8"/>
        <rFont val="微軟正黑體"/>
        <family val="2"/>
        <charset val="136"/>
      </rPr>
      <t>飯</t>
    </r>
    <phoneticPr fontId="3" type="noConversion"/>
  </si>
  <si>
    <t>馬鈴薯燉肉</t>
  </si>
  <si>
    <t>開陽白玉什錦</t>
    <phoneticPr fontId="3" type="noConversion"/>
  </si>
  <si>
    <t>活力時蔬</t>
    <phoneticPr fontId="3" type="noConversion"/>
  </si>
  <si>
    <t>味噌豆腐湯</t>
    <phoneticPr fontId="3" type="noConversion"/>
  </si>
  <si>
    <t>馬鈴薯.洋蔥.肉角.胡蘿蔔</t>
  </si>
  <si>
    <t>豬肉絲,胡蘿蔔,乾木耳,白蘿蔔,蝦米,青蔥</t>
    <phoneticPr fontId="3" type="noConversion"/>
  </si>
  <si>
    <t>豆腐,蔥,味噌</t>
    <phoneticPr fontId="3" type="noConversion"/>
  </si>
  <si>
    <t>二</t>
    <phoneticPr fontId="3" type="noConversion"/>
  </si>
  <si>
    <t>薏仁飯</t>
    <phoneticPr fontId="3" type="noConversion"/>
  </si>
  <si>
    <t>沙茶白菜魚丁</t>
  </si>
  <si>
    <t>蒜香培根玉米</t>
    <phoneticPr fontId="3" type="noConversion"/>
  </si>
  <si>
    <t>應時青菜</t>
  </si>
  <si>
    <t>金菇海芽湯</t>
    <phoneticPr fontId="3" type="noConversion"/>
  </si>
  <si>
    <t>水鯊魚丁,大白菜,蔥,沙茶醬,乾木耳</t>
  </si>
  <si>
    <t>玉米粒.豆干丁.紅蘿蔔.培根,大蒜</t>
    <phoneticPr fontId="3" type="noConversion"/>
  </si>
  <si>
    <t>金針菇,海帶芽,薑絲</t>
    <phoneticPr fontId="3" type="noConversion"/>
  </si>
  <si>
    <t>三</t>
    <phoneticPr fontId="3" type="noConversion"/>
  </si>
  <si>
    <t>五穀飯</t>
  </si>
  <si>
    <t>蒸蛋</t>
  </si>
  <si>
    <t>什錦滷味</t>
  </si>
  <si>
    <t>元氣食蔬</t>
  </si>
  <si>
    <t>紅豆紫米湯</t>
  </si>
  <si>
    <t>洗選蛋,香菇,胡蘿蔔</t>
    <phoneticPr fontId="3" type="noConversion"/>
  </si>
  <si>
    <t>大黑干.花生.海帶結,白蘿蔔</t>
  </si>
  <si>
    <t>紅豆,紫米</t>
  </si>
  <si>
    <t>四</t>
    <phoneticPr fontId="3" type="noConversion"/>
  </si>
  <si>
    <t>燕麥飯</t>
  </si>
  <si>
    <t>麻油雞</t>
  </si>
  <si>
    <t>蛋酥白菜</t>
  </si>
  <si>
    <t>可口時蔬</t>
    <phoneticPr fontId="3" type="noConversion"/>
  </si>
  <si>
    <t>蘿蔔魚丸湯</t>
    <phoneticPr fontId="3" type="noConversion"/>
  </si>
  <si>
    <t>帶骨雞胸丁.骨腿丁.凍豆腐.胡蘿蔔.枸杞</t>
  </si>
  <si>
    <t>洗選蛋,大白菜,胡蘿蔔,香菇</t>
  </si>
  <si>
    <t>白蘿蔔,小魚丸,香菜</t>
    <phoneticPr fontId="3" type="noConversion"/>
  </si>
  <si>
    <t>滑蛋什錦健康粥</t>
    <phoneticPr fontId="3" type="noConversion"/>
  </si>
  <si>
    <t>梅干肉片</t>
    <phoneticPr fontId="3" type="noConversion"/>
  </si>
  <si>
    <t>白饅頭</t>
  </si>
  <si>
    <t>糙米,絞肉,三色豆,高麗菜,碎乾丁,紅蔥</t>
    <phoneticPr fontId="3" type="noConversion"/>
  </si>
  <si>
    <t>梅干菜.肉片.胡蘿蔔,豆干片</t>
    <phoneticPr fontId="3" type="noConversion"/>
  </si>
  <si>
    <t>白饅頭</t>
    <phoneticPr fontId="3" type="noConversion"/>
  </si>
  <si>
    <t>小米飯</t>
    <phoneticPr fontId="3" type="noConversion"/>
  </si>
  <si>
    <t>黑胡椒肉絲</t>
    <phoneticPr fontId="3" type="noConversion"/>
  </si>
  <si>
    <t>素香花椰</t>
    <phoneticPr fontId="3" type="noConversion"/>
  </si>
  <si>
    <t>可口時蔬</t>
  </si>
  <si>
    <t>玉穗大骨湯</t>
    <phoneticPr fontId="3" type="noConversion"/>
  </si>
  <si>
    <t>豬肉絲,豆芽菜,胡蘿蔔,黑胡椒粒,香菇</t>
    <phoneticPr fontId="3" type="noConversion"/>
  </si>
  <si>
    <t>青花菜,乾木耳,胡蘿蔔,油片絲</t>
    <phoneticPr fontId="3" type="noConversion"/>
  </si>
  <si>
    <t>玉米條,香菜,大骨</t>
    <phoneticPr fontId="3" type="noConversion"/>
  </si>
  <si>
    <t>肉骨茶悶肉</t>
  </si>
  <si>
    <t>咖哩馬鈴薯</t>
  </si>
  <si>
    <t>風味時蔬</t>
  </si>
  <si>
    <t>結頭菜油腐湯</t>
    <phoneticPr fontId="3" type="noConversion"/>
  </si>
  <si>
    <t>鮮奶</t>
    <phoneticPr fontId="3" type="noConversion"/>
  </si>
  <si>
    <t>肉角,凍豆腐,紅蘿蔔,白蘿蔔,蒜頭,肉骨茶包</t>
  </si>
  <si>
    <t>絞肉,紅蘿蔔,,馬鈴薯,小黃瓜</t>
  </si>
  <si>
    <t>結頭菜,小四角油腐,香菜</t>
    <phoneticPr fontId="3" type="noConversion"/>
  </si>
  <si>
    <t>紅娘炒蛋</t>
    <phoneticPr fontId="3" type="noConversion"/>
  </si>
  <si>
    <t>紅燒豆腐</t>
    <phoneticPr fontId="3" type="noConversion"/>
  </si>
  <si>
    <t>薑汁地瓜甜湯</t>
    <phoneticPr fontId="3" type="noConversion"/>
  </si>
  <si>
    <t>洗選蛋,胡蘿蔔,蔥</t>
    <phoneticPr fontId="3" type="noConversion"/>
  </si>
  <si>
    <t>板豆腐,青椒,香菇</t>
    <phoneticPr fontId="3" type="noConversion"/>
  </si>
  <si>
    <t>地瓜,地瓜圓,老薑</t>
    <phoneticPr fontId="3" type="noConversion"/>
  </si>
  <si>
    <t>回鍋肉片</t>
    <phoneticPr fontId="3" type="noConversion"/>
  </si>
  <si>
    <t>螞蟻上樹</t>
    <phoneticPr fontId="3" type="noConversion"/>
  </si>
  <si>
    <t>黃瓜魚丸湯</t>
    <phoneticPr fontId="3" type="noConversion"/>
  </si>
  <si>
    <t>肉片,胡蘿蔔,高麗菜,豆干片</t>
    <phoneticPr fontId="3" type="noConversion"/>
  </si>
  <si>
    <t>冬粉,絞肉,胡蘿蔔,大白菜,乾木耳</t>
    <phoneticPr fontId="3" type="noConversion"/>
  </si>
  <si>
    <t>大黃瓜,魚丸</t>
    <phoneticPr fontId="3" type="noConversion"/>
  </si>
  <si>
    <t>蕃茄肉醬麵</t>
  </si>
  <si>
    <t>椒鹽雙味</t>
    <phoneticPr fontId="3" type="noConversion"/>
  </si>
  <si>
    <t>玉米濃湯</t>
    <phoneticPr fontId="3" type="noConversion"/>
  </si>
  <si>
    <t>螺旋麵,絞肉,洋蔥,蕃茄,義式香料,馬鈴薯,碎乾丁,羅勒香料</t>
    <phoneticPr fontId="3" type="noConversion"/>
  </si>
  <si>
    <t>地瓜.小油腐.椒鹽粉</t>
    <phoneticPr fontId="3" type="noConversion"/>
  </si>
  <si>
    <t>玉米粒.胡蘆蔔,南瓜.洗選蛋</t>
    <phoneticPr fontId="3" type="noConversion"/>
  </si>
  <si>
    <t>義式燒肉</t>
    <phoneticPr fontId="3" type="noConversion"/>
  </si>
  <si>
    <t>榨菜香炒豆干#</t>
    <phoneticPr fontId="3" type="noConversion"/>
  </si>
  <si>
    <t>什錦蔬菜湯</t>
    <phoneticPr fontId="3" type="noConversion"/>
  </si>
  <si>
    <t>馬鈴薯.洋蔥.肉角.胡蘿蔔,羅勒香料,番茄醬</t>
    <phoneticPr fontId="3" type="noConversion"/>
  </si>
  <si>
    <t>豬肉絲,豆干片,去水榨菜,豆薯</t>
    <phoneticPr fontId="3" type="noConversion"/>
  </si>
  <si>
    <t>香菇,大白菜,胡蘿蔔</t>
    <phoneticPr fontId="3" type="noConversion"/>
  </si>
  <si>
    <t>番茄炒蛋</t>
    <phoneticPr fontId="3" type="noConversion"/>
  </si>
  <si>
    <t>蘿蔔素滷</t>
    <phoneticPr fontId="3" type="noConversion"/>
  </si>
  <si>
    <t>應時青菜</t>
    <phoneticPr fontId="3" type="noConversion"/>
  </si>
  <si>
    <t>綠豆QQ湯</t>
    <phoneticPr fontId="3" type="noConversion"/>
  </si>
  <si>
    <t>洗選蛋,番茄,蔥</t>
    <phoneticPr fontId="3" type="noConversion"/>
  </si>
  <si>
    <t>麵輪,胡蘿蔔,白蘿蔔,海帶捲,大黑干</t>
    <phoneticPr fontId="3" type="noConversion"/>
  </si>
  <si>
    <t>綠豆,QQ</t>
    <phoneticPr fontId="3" type="noConversion"/>
  </si>
  <si>
    <t>漢堡包</t>
    <phoneticPr fontId="3" type="noConversion"/>
  </si>
  <si>
    <t>香雞堡</t>
    <phoneticPr fontId="3" type="noConversion"/>
  </si>
  <si>
    <t>漢堡包</t>
  </si>
  <si>
    <t>培根,馬鈴薯,洋蔥,洗選蛋,三色豆</t>
    <phoneticPr fontId="3" type="noConversion"/>
  </si>
  <si>
    <t>麵線糊</t>
  </si>
  <si>
    <t>梅干燒肉</t>
  </si>
  <si>
    <t>銀絲卷</t>
  </si>
  <si>
    <t>紅麵線,紅蘿蔔,魚羹,金針菇,高麗菜,雞蛋,乾木耳</t>
  </si>
  <si>
    <t>肉角,筍乾,紅蘿蔔,梅干菜</t>
    <phoneticPr fontId="3" type="noConversion"/>
  </si>
  <si>
    <t>麥片飯</t>
  </si>
  <si>
    <t>韓式泡菜肉片</t>
  </si>
  <si>
    <t>塔香豆干</t>
    <phoneticPr fontId="3" type="noConversion"/>
  </si>
  <si>
    <t>風味時蔬</t>
    <phoneticPr fontId="3" type="noConversion"/>
  </si>
  <si>
    <t>海結大骨湯</t>
  </si>
  <si>
    <t>肉片,高麗菜,泡菜,紅蘿蔔</t>
  </si>
  <si>
    <t>豆干片,青椒,胡蘿蔔,九層塔</t>
    <phoneticPr fontId="3" type="noConversion"/>
  </si>
  <si>
    <t>海帶結,薑絲,大骨,胡蘿蔔</t>
  </si>
  <si>
    <t>凍腐燒肉</t>
    <phoneticPr fontId="3" type="noConversion"/>
  </si>
  <si>
    <t>咖哩蔬菜</t>
    <phoneticPr fontId="3" type="noConversion"/>
  </si>
  <si>
    <t>玉米什錦湯</t>
  </si>
  <si>
    <t>肉角,凍豆腐,白蘿蔔,洋蔥</t>
    <phoneticPr fontId="3" type="noConversion"/>
  </si>
  <si>
    <t>白花菜.紅蘿蔔.馬鈴薯.洋蔥</t>
    <phoneticPr fontId="3" type="noConversion"/>
  </si>
  <si>
    <t>玉米條,胡蘿蔔,大骨</t>
  </si>
  <si>
    <t>糙米飯</t>
  </si>
  <si>
    <t>義式炒蛋(一)</t>
    <phoneticPr fontId="3" type="noConversion"/>
  </si>
  <si>
    <t>家常豆腐</t>
  </si>
  <si>
    <t>綠豆湯</t>
    <phoneticPr fontId="3" type="noConversion"/>
  </si>
  <si>
    <t>洗選蛋.馬鈴薯,番茄,青椒,義式香料</t>
    <phoneticPr fontId="3" type="noConversion"/>
  </si>
  <si>
    <t>豆腐,胡蘿蔔,乾木耳,青蔥</t>
    <phoneticPr fontId="3" type="noConversion"/>
  </si>
  <si>
    <t>綠豆</t>
    <phoneticPr fontId="3" type="noConversion"/>
  </si>
  <si>
    <t>家常肉燥</t>
    <phoneticPr fontId="3" type="noConversion"/>
  </si>
  <si>
    <t>銀芽肉絲</t>
    <phoneticPr fontId="3" type="noConversion"/>
  </si>
  <si>
    <t>水果</t>
    <phoneticPr fontId="3" type="noConversion"/>
  </si>
  <si>
    <t>絞肉,洋蔥,小四角油腐,紅蔥頭</t>
    <phoneticPr fontId="3" type="noConversion"/>
  </si>
  <si>
    <t>肉絲,胡蘿蔔,豆芽菜,乾木耳</t>
    <phoneticPr fontId="3" type="noConversion"/>
  </si>
  <si>
    <t>炸醬麵</t>
  </si>
  <si>
    <t>滷蛋</t>
    <phoneticPr fontId="3" type="noConversion"/>
  </si>
  <si>
    <t>蘿蔔大骨湯</t>
    <phoneticPr fontId="3" type="noConversion"/>
  </si>
  <si>
    <t>白油麵,絞肉,碎干丁,洋蔥,胡蘿蔔,馬鈴薯</t>
    <phoneticPr fontId="3" type="noConversion"/>
  </si>
  <si>
    <t>白蘿蔔,大骨,香菜</t>
    <phoneticPr fontId="3" type="noConversion"/>
  </si>
  <si>
    <t>六</t>
    <phoneticPr fontId="3" type="noConversion"/>
  </si>
  <si>
    <t>糖醋魚丁</t>
    <phoneticPr fontId="3" type="noConversion"/>
  </si>
  <si>
    <t>開陽白菜</t>
    <phoneticPr fontId="3" type="noConversion"/>
  </si>
  <si>
    <t>柴魚豆腐湯</t>
    <phoneticPr fontId="3" type="noConversion"/>
  </si>
  <si>
    <t>水鯊魚丁,馬鈴薯,青椒,胡蘿蔔,鳳梨罐</t>
    <phoneticPr fontId="3" type="noConversion"/>
  </si>
  <si>
    <r>
      <t>大白菜.乾木耳.</t>
    </r>
    <r>
      <rPr>
        <sz val="7"/>
        <rFont val="微軟正黑體"/>
        <family val="2"/>
        <charset val="136"/>
      </rPr>
      <t>蝦皮.胡蘿蔔</t>
    </r>
    <phoneticPr fontId="3" type="noConversion"/>
  </si>
  <si>
    <t>板豆腐,柴魚片,青蔥</t>
    <phoneticPr fontId="3" type="noConversion"/>
  </si>
  <si>
    <t>日式肉片燒</t>
    <phoneticPr fontId="3" type="noConversion"/>
  </si>
  <si>
    <t>素炒高麗菜</t>
    <phoneticPr fontId="3" type="noConversion"/>
  </si>
  <si>
    <t>冬瓜魚羹湯</t>
    <phoneticPr fontId="3" type="noConversion"/>
  </si>
  <si>
    <t>肉片,胡蘿蔔,洋蔥,豆干片</t>
    <phoneticPr fontId="3" type="noConversion"/>
  </si>
  <si>
    <t>高麗菜.香菇.胡蘿蔔</t>
    <phoneticPr fontId="3" type="noConversion"/>
  </si>
  <si>
    <t>洗選蛋，番茄，青蔥</t>
    <phoneticPr fontId="3" type="noConversion"/>
  </si>
  <si>
    <t>咖哩蔬菜</t>
  </si>
  <si>
    <t>玉米雞丁</t>
    <phoneticPr fontId="3" type="noConversion"/>
  </si>
  <si>
    <t>關東煮</t>
    <phoneticPr fontId="3" type="noConversion"/>
  </si>
  <si>
    <t>味噌魚干湯</t>
    <phoneticPr fontId="3" type="noConversion"/>
  </si>
  <si>
    <t>青花菜.紅蘿蔔.馬鈴薯.洋蔥.</t>
  </si>
  <si>
    <t>骨腿丁,帶骨胸丁,玉米條,紅蘿蔔</t>
    <phoneticPr fontId="3" type="noConversion"/>
  </si>
  <si>
    <t>小四角油腐,白蘿蔔,米血糕,甜不辣,柴魚片</t>
    <phoneticPr fontId="3" type="noConversion"/>
  </si>
  <si>
    <t>味噌,海帶芽,小魚干</t>
    <phoneticPr fontId="3" type="noConversion"/>
  </si>
  <si>
    <t>雙色炒蛋</t>
    <phoneticPr fontId="3" type="noConversion"/>
  </si>
  <si>
    <t>香滷豆干</t>
    <phoneticPr fontId="3" type="noConversion"/>
  </si>
  <si>
    <t>鳳梨山粉圓</t>
  </si>
  <si>
    <t>洗選蛋,玉米粒,,胡蘿蔔,蔥</t>
    <phoneticPr fontId="3" type="noConversion"/>
  </si>
  <si>
    <t>四分干,鮑菇頭,馬鈴薯,</t>
    <phoneticPr fontId="3" type="noConversion"/>
  </si>
  <si>
    <t>山粉園,粉園,鳳梨罐</t>
  </si>
  <si>
    <t>咖哩時蔬</t>
    <phoneticPr fontId="3" type="noConversion"/>
  </si>
  <si>
    <t>海芽豆腐湯</t>
    <phoneticPr fontId="3" type="noConversion"/>
  </si>
  <si>
    <t>綠豆芽,肉絲,青椒,黑胡椒粒</t>
    <phoneticPr fontId="3" type="noConversion"/>
  </si>
  <si>
    <t>絞肉,馬鈴薯,胡蘿蔔,綠花椰</t>
    <phoneticPr fontId="3" type="noConversion"/>
  </si>
  <si>
    <t xml:space="preserve">乾海芽,豆腐 </t>
    <phoneticPr fontId="3" type="noConversion"/>
  </si>
  <si>
    <t>炸雞塊</t>
    <phoneticPr fontId="3" type="noConversion"/>
  </si>
  <si>
    <t>蘿蔔鮮湯</t>
    <phoneticPr fontId="3" type="noConversion"/>
  </si>
  <si>
    <t>白油麵,絞肉,碎干丁,洋蔥,胡蘿蔔,馬鈴薯</t>
  </si>
  <si>
    <t>麥克雞塊*2</t>
    <phoneticPr fontId="3" type="noConversion"/>
  </si>
  <si>
    <t>白蘿蔔,胡蘿蔔,冬菜</t>
    <phoneticPr fontId="3" type="noConversion"/>
  </si>
  <si>
    <t>備註</t>
    <phoneticPr fontId="3" type="noConversion"/>
  </si>
  <si>
    <t>1.營養成份計算為平均值，熱量及營養素會隨攝取量多寡而有差異。</t>
    <phoneticPr fontId="3" type="noConversion"/>
  </si>
  <si>
    <t>2.營養午餐建議孩童總熱量：650~750大卡。</t>
    <phoneticPr fontId="3" type="noConversion"/>
  </si>
  <si>
    <t>3.副菜三的時蔬：大多為小白菜、大白菜、空心菜、油菜、高麗菜、青江菜等等</t>
    <phoneticPr fontId="3" type="noConversion"/>
  </si>
  <si>
    <t>4.菜單內詳細食材內容及烹調方法於檔案後方分頁裡。</t>
    <phoneticPr fontId="3" type="noConversion"/>
  </si>
  <si>
    <t>5.每月菜單經由午餐會議決議定案，如遇天災等不可抗拒之因素需做調整則由午餐祕書裁定做更動。</t>
    <phoneticPr fontId="3" type="noConversion"/>
  </si>
  <si>
    <t>6.所有產品皆有「產品責任5000萬保險」,您可安心食用。</t>
    <phoneticPr fontId="3" type="noConversion"/>
  </si>
  <si>
    <t>7.本菜單使用之豬肉、牛肉皆為國產在地食材。</t>
    <phoneticPr fontId="3" type="noConversion"/>
  </si>
  <si>
    <t xml:space="preserve">                  本月用餐天數13日                   菜單提供：蕓慶企業有限公司 </t>
    <phoneticPr fontId="3" type="noConversion"/>
  </si>
  <si>
    <t>人數:85</t>
    <phoneticPr fontId="3" type="noConversion"/>
  </si>
  <si>
    <t>三杯洋芋黑干</t>
  </si>
  <si>
    <t>白菜滷</t>
  </si>
  <si>
    <t>金菇海芽湯</t>
  </si>
  <si>
    <t>大黑干,馬鈴薯,紅蘿蔔,老薑,九層塔</t>
    <phoneticPr fontId="3" type="noConversion"/>
  </si>
  <si>
    <t>大白菜,金針菇,素火腿,生木耳,胡蘿蔔</t>
  </si>
  <si>
    <t>金針菇,海帶芽,薑絲</t>
  </si>
  <si>
    <t>回鍋素雞</t>
  </si>
  <si>
    <t>玉米總匯</t>
  </si>
  <si>
    <t>肉骨茶凍腐湯</t>
    <phoneticPr fontId="3" type="noConversion"/>
  </si>
  <si>
    <t>素雞,胡蘿蔔,鮑菇頭,香菜</t>
  </si>
  <si>
    <t>玉米粒,毛豆,彩椒,魷魚蒟蒻</t>
    <phoneticPr fontId="3" type="noConversion"/>
  </si>
  <si>
    <t>凍豆腐.高麗菜.肉骨茶包,枸杞</t>
    <phoneticPr fontId="3" type="noConversion"/>
  </si>
  <si>
    <t>糖醋烤麩</t>
  </si>
  <si>
    <t>什錦素炒</t>
  </si>
  <si>
    <t>蘿蔔素羹湯</t>
    <phoneticPr fontId="3" type="noConversion"/>
  </si>
  <si>
    <t>烤麩,彩椒,青椒,胡蘿蔔,鳳梨罐</t>
  </si>
  <si>
    <t>小黃瓜,素火腿,生木耳,胡蘿蔔</t>
  </si>
  <si>
    <t>白蘿蔔,素羹,香菜</t>
    <phoneticPr fontId="3" type="noConversion"/>
  </si>
  <si>
    <t>什錦健康粥</t>
    <phoneticPr fontId="3" type="noConversion"/>
  </si>
  <si>
    <t>雙菇燒豆包#</t>
    <phoneticPr fontId="3" type="noConversion"/>
  </si>
  <si>
    <t>糙米,玉米粒,高麗菜,碎乾丁,胡蘿蔔,毛豆</t>
    <phoneticPr fontId="3" type="noConversion"/>
  </si>
  <si>
    <t>豆包,香菇,秀珍菇,甜椒.香菜</t>
    <phoneticPr fontId="3" type="noConversion"/>
  </si>
  <si>
    <t>紫茄素雞</t>
  </si>
  <si>
    <t>什錦大頭菜</t>
  </si>
  <si>
    <t>玉穗鮮湯</t>
    <phoneticPr fontId="3" type="noConversion"/>
  </si>
  <si>
    <t>紫茄.素雞</t>
    <phoneticPr fontId="3" type="noConversion"/>
  </si>
  <si>
    <t>大頭菜,角螺,生木耳,芹菜</t>
    <phoneticPr fontId="3" type="noConversion"/>
  </si>
  <si>
    <t>玉米條,香菜,胡蘿蔔</t>
    <phoneticPr fontId="3" type="noConversion"/>
  </si>
  <si>
    <t>三杯豆腸</t>
    <phoneticPr fontId="3" type="noConversion"/>
  </si>
  <si>
    <t>什錦冬粉</t>
  </si>
  <si>
    <t>蘿蔔冬菜湯</t>
    <phoneticPr fontId="3" type="noConversion"/>
  </si>
  <si>
    <t>豆腸,甜椒,老薑,麻油,九層塔,青椒</t>
    <phoneticPr fontId="3" type="noConversion"/>
  </si>
  <si>
    <t>冬粉,高麗菜,素火腿,胡蘿蔔,生木耳</t>
  </si>
  <si>
    <t>白蘿蔔,素冬菜,香菜</t>
    <phoneticPr fontId="3" type="noConversion"/>
  </si>
  <si>
    <t>回鍋干片</t>
  </si>
  <si>
    <t>咖哩鮮蔬</t>
    <phoneticPr fontId="3" type="noConversion"/>
  </si>
  <si>
    <t>黃瓜素膳湯</t>
    <phoneticPr fontId="3" type="noConversion"/>
  </si>
  <si>
    <t>豆干,甜椒,鮑菇頭,香菜</t>
  </si>
  <si>
    <t>紅蘿蔔,馬鈴薯,小黃瓜,素火腿</t>
    <phoneticPr fontId="3" type="noConversion"/>
  </si>
  <si>
    <t>大黃瓜,素羊肉</t>
    <phoneticPr fontId="3" type="noConversion"/>
  </si>
  <si>
    <t>南瓜濃湯</t>
    <phoneticPr fontId="3" type="noConversion"/>
  </si>
  <si>
    <t>地瓜.小四角油腐.椒鹽粉</t>
    <phoneticPr fontId="3" type="noConversion"/>
  </si>
  <si>
    <t>玉米粒,南瓜.素火腿</t>
    <phoneticPr fontId="3" type="noConversion"/>
  </si>
  <si>
    <t>素炒雞米</t>
  </si>
  <si>
    <t>豆芽什錦</t>
  </si>
  <si>
    <t>冬瓜素膳湯</t>
    <phoneticPr fontId="3" type="noConversion"/>
  </si>
  <si>
    <t>麵腸,生香菇,胡蘿蔔,玉米粒,毛豆</t>
  </si>
  <si>
    <t>豆芽菜,生木耳,胡蘿蔔,芹菜,素火腿</t>
  </si>
  <si>
    <t>冬瓜,素羊肉,枸杞</t>
    <phoneticPr fontId="3" type="noConversion"/>
  </si>
  <si>
    <t>香滷油腐</t>
    <phoneticPr fontId="3" type="noConversion"/>
  </si>
  <si>
    <t>麵輪,胡蘿蔔,白蘿蔔,海帶捲</t>
    <phoneticPr fontId="3" type="noConversion"/>
  </si>
  <si>
    <t>素肉排</t>
  </si>
  <si>
    <t>全素排</t>
  </si>
  <si>
    <t>新竹市陽光國民小學110年01月營養午餐(素)</t>
    <phoneticPr fontId="3" type="noConversion"/>
  </si>
  <si>
    <t>鮮奶</t>
    <phoneticPr fontId="2" type="noConversion"/>
  </si>
  <si>
    <t>新竹市陽光國民小學110年01月營養午餐(葷)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</si>
</sst>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0.0_ "/>
    <numFmt numFmtId="177" formatCode="0.00_);[Red]\(0.00\)"/>
    <numFmt numFmtId="178" formatCode="m/d;@"/>
    <numFmt numFmtId="179" formatCode="0.0_);[Red]\(0.0\)"/>
    <numFmt numFmtId="180" formatCode="0_ "/>
    <numFmt numFmtId="181" formatCode="000"/>
  </numFmts>
  <fonts count="39" x14ac:knownFonts="1">
    <font>
      <sz val="12"/>
      <color theme="1"/>
      <name val="新細明體"/>
      <family val="1"/>
      <charset val="136"/>
      <scheme val="minor"/>
    </font>
    <font>
      <b/>
      <sz val="18"/>
      <color indexed="8"/>
      <name val="微軟正黑體"/>
      <family val="2"/>
      <charset val="136"/>
    </font>
    <font>
      <sz val="9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indexed="8"/>
      <name val="微軟正黑體"/>
      <family val="2"/>
      <charset val="136"/>
    </font>
    <font>
      <sz val="8"/>
      <color indexed="8"/>
      <name val="微軟正黑體"/>
      <family val="2"/>
      <charset val="136"/>
    </font>
    <font>
      <sz val="10"/>
      <color indexed="8"/>
      <name val="微軟正黑體"/>
      <family val="2"/>
      <charset val="136"/>
    </font>
    <font>
      <sz val="12"/>
      <color theme="1"/>
      <name val="微軟正黑體"/>
      <family val="2"/>
      <charset val="136"/>
    </font>
    <font>
      <sz val="12"/>
      <name val="微軟正黑體"/>
      <family val="2"/>
      <charset val="136"/>
    </font>
    <font>
      <sz val="9"/>
      <color indexed="8"/>
      <name val="微軟正黑體"/>
      <family val="2"/>
      <charset val="136"/>
    </font>
    <font>
      <sz val="6"/>
      <color indexed="8"/>
      <name val="微軟正黑體"/>
      <family val="2"/>
      <charset val="136"/>
    </font>
    <font>
      <sz val="11"/>
      <color indexed="8"/>
      <name val="微軟正黑體"/>
      <family val="2"/>
      <charset val="136"/>
    </font>
    <font>
      <sz val="11"/>
      <name val="微軟正黑體"/>
      <family val="1"/>
      <charset val="136"/>
    </font>
    <font>
      <sz val="11"/>
      <color rgb="FF0000FF"/>
      <name val="微軟正黑體"/>
      <family val="2"/>
      <charset val="136"/>
    </font>
    <font>
      <sz val="11"/>
      <name val="微軟正黑體"/>
      <family val="2"/>
      <charset val="136"/>
    </font>
    <font>
      <sz val="7"/>
      <color indexed="8"/>
      <name val="微軟正黑體"/>
      <family val="2"/>
      <charset val="136"/>
    </font>
    <font>
      <sz val="7"/>
      <name val="微軟正黑體"/>
      <family val="1"/>
      <charset val="136"/>
    </font>
    <font>
      <sz val="7"/>
      <name val="微軟正黑體"/>
      <family val="2"/>
      <charset val="136"/>
    </font>
    <font>
      <sz val="12"/>
      <color rgb="FF000000"/>
      <name val="微軟正黑體"/>
      <family val="2"/>
      <charset val="136"/>
    </font>
    <font>
      <sz val="11"/>
      <color theme="1"/>
      <name val="新細明體"/>
      <family val="1"/>
      <charset val="136"/>
      <scheme val="minor"/>
    </font>
    <font>
      <sz val="11"/>
      <color theme="1"/>
      <name val="微軟正黑體"/>
      <family val="2"/>
      <charset val="136"/>
    </font>
    <font>
      <sz val="11"/>
      <color indexed="10"/>
      <name val="微軟正黑體"/>
      <family val="2"/>
      <charset val="136"/>
    </font>
    <font>
      <sz val="7"/>
      <color theme="1"/>
      <name val="新細明體"/>
      <family val="1"/>
      <charset val="136"/>
      <scheme val="minor"/>
    </font>
    <font>
      <sz val="7"/>
      <color theme="1"/>
      <name val="微軟正黑體"/>
      <family val="2"/>
      <charset val="136"/>
    </font>
    <font>
      <sz val="10"/>
      <name val="微軟正黑體"/>
      <family val="2"/>
      <charset val="136"/>
    </font>
    <font>
      <sz val="11"/>
      <color rgb="FF0070C0"/>
      <name val="微軟正黑體"/>
      <family val="2"/>
      <charset val="136"/>
    </font>
    <font>
      <sz val="12"/>
      <color rgb="FF0070C0"/>
      <name val="微軟正黑體"/>
      <family val="2"/>
      <charset val="136"/>
    </font>
    <font>
      <sz val="10"/>
      <color rgb="FF0070C0"/>
      <name val="微軟正黑體"/>
      <family val="2"/>
      <charset val="136"/>
    </font>
    <font>
      <sz val="7"/>
      <color rgb="FF0070C0"/>
      <name val="微軟正黑體"/>
      <family val="2"/>
      <charset val="136"/>
    </font>
    <font>
      <sz val="6"/>
      <color rgb="FF0070C0"/>
      <name val="微軟正黑體"/>
      <family val="2"/>
      <charset val="136"/>
    </font>
    <font>
      <sz val="11"/>
      <color rgb="FFFF0000"/>
      <name val="微軟正黑體"/>
      <family val="2"/>
      <charset val="136"/>
    </font>
    <font>
      <sz val="10"/>
      <name val="微軟正黑體"/>
      <family val="1"/>
      <charset val="136"/>
    </font>
    <font>
      <sz val="6"/>
      <name val="微軟正黑體"/>
      <family val="1"/>
      <charset val="136"/>
    </font>
    <font>
      <sz val="11"/>
      <color indexed="12"/>
      <name val="微軟正黑體"/>
      <family val="2"/>
      <charset val="136"/>
    </font>
    <font>
      <sz val="11"/>
      <name val="新細明體"/>
      <family val="1"/>
      <charset val="136"/>
    </font>
    <font>
      <sz val="11"/>
      <color rgb="FF00B050"/>
      <name val="微軟正黑體"/>
      <family val="2"/>
      <charset val="136"/>
    </font>
    <font>
      <sz val="7"/>
      <color rgb="FF00B050"/>
      <name val="微軟正黑體"/>
      <family val="2"/>
      <charset val="136"/>
    </font>
    <font>
      <b/>
      <sz val="14"/>
      <color indexed="8"/>
      <name val="微軟正黑體"/>
      <family val="2"/>
      <charset val="136"/>
    </font>
    <font>
      <b/>
      <sz val="14"/>
      <color theme="1"/>
      <name val="微軟正黑體"/>
      <family val="2"/>
      <charset val="136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FF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04">
    <xf numFmtId="0" fontId="0" fillId="0" borderId="0" xfId="0">
      <alignment vertical="center"/>
    </xf>
    <xf numFmtId="176" fontId="4" fillId="0" borderId="0" xfId="0" applyNumberFormat="1" applyFont="1">
      <alignment vertical="center"/>
    </xf>
    <xf numFmtId="0" fontId="4" fillId="0" borderId="0" xfId="0" applyFont="1">
      <alignment vertical="center"/>
    </xf>
    <xf numFmtId="0" fontId="8" fillId="2" borderId="4" xfId="0" applyFont="1" applyFill="1" applyBorder="1" applyAlignment="1">
      <alignment horizontal="center" vertical="center" shrinkToFit="1"/>
    </xf>
    <xf numFmtId="177" fontId="8" fillId="2" borderId="4" xfId="0" applyNumberFormat="1" applyFont="1" applyFill="1" applyBorder="1" applyAlignment="1">
      <alignment horizontal="center" vertical="center" shrinkToFit="1"/>
    </xf>
    <xf numFmtId="176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 shrinkToFit="1"/>
    </xf>
    <xf numFmtId="177" fontId="8" fillId="2" borderId="5" xfId="0" applyNumberFormat="1" applyFont="1" applyFill="1" applyBorder="1" applyAlignment="1">
      <alignment horizontal="center" vertical="center" shrinkToFit="1"/>
    </xf>
    <xf numFmtId="0" fontId="8" fillId="2" borderId="5" xfId="0" applyFont="1" applyFill="1" applyBorder="1" applyAlignment="1">
      <alignment horizontal="center" vertical="center" shrinkToFit="1"/>
    </xf>
    <xf numFmtId="0" fontId="11" fillId="3" borderId="5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 wrapText="1"/>
    </xf>
    <xf numFmtId="176" fontId="4" fillId="0" borderId="0" xfId="0" applyNumberFormat="1" applyFont="1" applyFill="1">
      <alignment vertical="center"/>
    </xf>
    <xf numFmtId="0" fontId="14" fillId="4" borderId="0" xfId="0" applyFont="1" applyFill="1" applyBorder="1" applyAlignment="1">
      <alignment horizontal="center" vertical="center"/>
    </xf>
    <xf numFmtId="0" fontId="11" fillId="4" borderId="0" xfId="0" applyFont="1" applyFill="1" applyBorder="1" applyAlignment="1">
      <alignment horizontal="center" vertical="center"/>
    </xf>
    <xf numFmtId="0" fontId="4" fillId="0" borderId="0" xfId="0" applyFont="1" applyFill="1">
      <alignment vertical="center"/>
    </xf>
    <xf numFmtId="0" fontId="15" fillId="3" borderId="6" xfId="0" applyFont="1" applyFill="1" applyBorder="1" applyAlignment="1">
      <alignment horizontal="center" vertical="center"/>
    </xf>
    <xf numFmtId="0" fontId="16" fillId="3" borderId="6" xfId="0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 wrapText="1"/>
    </xf>
    <xf numFmtId="0" fontId="17" fillId="4" borderId="0" xfId="0" applyFont="1" applyFill="1" applyBorder="1" applyAlignment="1">
      <alignment horizontal="center" vertical="center"/>
    </xf>
    <xf numFmtId="0" fontId="15" fillId="4" borderId="0" xfId="0" applyFont="1" applyFill="1" applyBorder="1" applyAlignment="1">
      <alignment horizontal="center" vertical="center"/>
    </xf>
    <xf numFmtId="0" fontId="19" fillId="4" borderId="5" xfId="0" applyFont="1" applyFill="1" applyBorder="1" applyAlignment="1">
      <alignment horizontal="center" vertical="center"/>
    </xf>
    <xf numFmtId="0" fontId="20" fillId="4" borderId="5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 wrapText="1"/>
    </xf>
    <xf numFmtId="0" fontId="22" fillId="4" borderId="6" xfId="0" applyFont="1" applyFill="1" applyBorder="1" applyAlignment="1">
      <alignment horizontal="center" vertical="center"/>
    </xf>
    <xf numFmtId="0" fontId="23" fillId="4" borderId="6" xfId="0" applyFont="1" applyFill="1" applyBorder="1" applyAlignment="1">
      <alignment horizontal="center" vertical="center"/>
    </xf>
    <xf numFmtId="0" fontId="24" fillId="5" borderId="6" xfId="0" applyFont="1" applyFill="1" applyBorder="1" applyAlignment="1">
      <alignment horizontal="center" vertical="center" wrapText="1"/>
    </xf>
    <xf numFmtId="0" fontId="11" fillId="4" borderId="5" xfId="0" applyFont="1" applyFill="1" applyBorder="1" applyAlignment="1">
      <alignment horizontal="center" vertical="center"/>
    </xf>
    <xf numFmtId="0" fontId="14" fillId="4" borderId="5" xfId="0" applyFont="1" applyFill="1" applyBorder="1" applyAlignment="1">
      <alignment horizontal="center" vertical="center"/>
    </xf>
    <xf numFmtId="181" fontId="6" fillId="4" borderId="5" xfId="0" applyNumberFormat="1" applyFont="1" applyFill="1" applyBorder="1" applyAlignment="1">
      <alignment horizontal="center" vertical="center" wrapText="1"/>
    </xf>
    <xf numFmtId="0" fontId="15" fillId="4" borderId="6" xfId="0" applyFont="1" applyFill="1" applyBorder="1" applyAlignment="1">
      <alignment horizontal="center" vertical="center"/>
    </xf>
    <xf numFmtId="181" fontId="10" fillId="4" borderId="6" xfId="0" applyNumberFormat="1" applyFont="1" applyFill="1" applyBorder="1" applyAlignment="1">
      <alignment horizontal="center" vertical="center" wrapText="1"/>
    </xf>
    <xf numFmtId="0" fontId="23" fillId="4" borderId="7" xfId="0" applyFont="1" applyFill="1" applyBorder="1" applyAlignment="1">
      <alignment horizontal="center" vertical="center"/>
    </xf>
    <xf numFmtId="0" fontId="26" fillId="0" borderId="2" xfId="0" applyFont="1" applyFill="1" applyBorder="1" applyAlignment="1">
      <alignment horizontal="center" vertical="center"/>
    </xf>
    <xf numFmtId="0" fontId="25" fillId="0" borderId="5" xfId="0" applyFont="1" applyFill="1" applyBorder="1" applyAlignment="1">
      <alignment horizontal="center" vertical="center"/>
    </xf>
    <xf numFmtId="0" fontId="27" fillId="5" borderId="7" xfId="0" applyFont="1" applyFill="1" applyBorder="1" applyAlignment="1">
      <alignment horizontal="center" vertical="center" wrapText="1"/>
    </xf>
    <xf numFmtId="0" fontId="25" fillId="4" borderId="5" xfId="0" applyFont="1" applyFill="1" applyBorder="1" applyAlignment="1">
      <alignment horizontal="center" vertical="center"/>
    </xf>
    <xf numFmtId="0" fontId="28" fillId="0" borderId="0" xfId="0" applyFont="1" applyFill="1" applyAlignment="1">
      <alignment horizontal="center" vertical="center"/>
    </xf>
    <xf numFmtId="0" fontId="28" fillId="4" borderId="6" xfId="0" applyFont="1" applyFill="1" applyBorder="1" applyAlignment="1">
      <alignment horizontal="center" vertical="center"/>
    </xf>
    <xf numFmtId="0" fontId="29" fillId="5" borderId="6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/>
    </xf>
    <xf numFmtId="0" fontId="6" fillId="5" borderId="5" xfId="0" applyFont="1" applyFill="1" applyBorder="1" applyAlignment="1">
      <alignment horizontal="center" vertical="center" wrapText="1"/>
    </xf>
    <xf numFmtId="176" fontId="8" fillId="0" borderId="0" xfId="0" applyNumberFormat="1" applyFont="1">
      <alignment vertical="center"/>
    </xf>
    <xf numFmtId="0" fontId="8" fillId="0" borderId="0" xfId="0" applyFont="1">
      <alignment vertical="center"/>
    </xf>
    <xf numFmtId="0" fontId="17" fillId="4" borderId="8" xfId="0" applyFont="1" applyFill="1" applyBorder="1" applyAlignment="1">
      <alignment horizontal="center" vertical="center"/>
    </xf>
    <xf numFmtId="0" fontId="10" fillId="5" borderId="6" xfId="0" applyFont="1" applyFill="1" applyBorder="1" applyAlignment="1">
      <alignment horizontal="center" vertical="center" wrapText="1"/>
    </xf>
    <xf numFmtId="0" fontId="14" fillId="6" borderId="5" xfId="0" applyFont="1" applyFill="1" applyBorder="1" applyAlignment="1">
      <alignment horizontal="center" vertical="center"/>
    </xf>
    <xf numFmtId="0" fontId="31" fillId="6" borderId="5" xfId="0" applyFont="1" applyFill="1" applyBorder="1" applyAlignment="1">
      <alignment horizontal="center" vertical="center" wrapText="1"/>
    </xf>
    <xf numFmtId="0" fontId="11" fillId="6" borderId="5" xfId="0" applyFont="1" applyFill="1" applyBorder="1" applyAlignment="1">
      <alignment horizontal="center" vertical="center"/>
    </xf>
    <xf numFmtId="0" fontId="16" fillId="6" borderId="6" xfId="0" applyFont="1" applyFill="1" applyBorder="1" applyAlignment="1">
      <alignment horizontal="center" vertical="center"/>
    </xf>
    <xf numFmtId="0" fontId="15" fillId="6" borderId="6" xfId="0" applyFont="1" applyFill="1" applyBorder="1" applyAlignment="1">
      <alignment horizontal="center" vertical="center"/>
    </xf>
    <xf numFmtId="0" fontId="32" fillId="6" borderId="6" xfId="0" applyFont="1" applyFill="1" applyBorder="1" applyAlignment="1">
      <alignment horizontal="center" vertical="center" wrapText="1"/>
    </xf>
    <xf numFmtId="0" fontId="17" fillId="4" borderId="6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/>
    </xf>
    <xf numFmtId="0" fontId="15" fillId="4" borderId="8" xfId="0" applyFont="1" applyFill="1" applyBorder="1" applyAlignment="1">
      <alignment horizontal="center" vertical="center"/>
    </xf>
    <xf numFmtId="0" fontId="28" fillId="4" borderId="0" xfId="0" applyFont="1" applyFill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15" fillId="4" borderId="0" xfId="0" applyFont="1" applyFill="1" applyAlignment="1">
      <alignment horizontal="center" vertical="center"/>
    </xf>
    <xf numFmtId="0" fontId="6" fillId="4" borderId="6" xfId="0" applyFont="1" applyFill="1" applyBorder="1" applyAlignment="1">
      <alignment horizontal="center" vertical="center" wrapText="1"/>
    </xf>
    <xf numFmtId="0" fontId="27" fillId="0" borderId="7" xfId="0" applyFont="1" applyFill="1" applyBorder="1" applyAlignment="1">
      <alignment horizontal="center" vertical="center" wrapText="1"/>
    </xf>
    <xf numFmtId="0" fontId="29" fillId="0" borderId="6" xfId="0" applyFont="1" applyFill="1" applyBorder="1" applyAlignment="1">
      <alignment horizontal="center" vertical="center" wrapText="1"/>
    </xf>
    <xf numFmtId="0" fontId="28" fillId="0" borderId="6" xfId="0" applyFont="1" applyFill="1" applyBorder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6" fillId="6" borderId="5" xfId="0" applyFont="1" applyFill="1" applyBorder="1" applyAlignment="1">
      <alignment horizontal="center" vertical="center" wrapText="1"/>
    </xf>
    <xf numFmtId="176" fontId="4" fillId="4" borderId="0" xfId="0" applyNumberFormat="1" applyFont="1" applyFill="1">
      <alignment vertical="center"/>
    </xf>
    <xf numFmtId="0" fontId="4" fillId="4" borderId="0" xfId="0" applyFont="1" applyFill="1">
      <alignment vertical="center"/>
    </xf>
    <xf numFmtId="0" fontId="7" fillId="6" borderId="6" xfId="0" applyFont="1" applyFill="1" applyBorder="1" applyAlignment="1">
      <alignment horizontal="center" vertical="center"/>
    </xf>
    <xf numFmtId="0" fontId="17" fillId="6" borderId="6" xfId="0" applyFont="1" applyFill="1" applyBorder="1" applyAlignment="1">
      <alignment horizontal="center" vertical="center"/>
    </xf>
    <xf numFmtId="0" fontId="11" fillId="6" borderId="6" xfId="0" applyFont="1" applyFill="1" applyBorder="1" applyAlignment="1">
      <alignment horizontal="center" vertical="center"/>
    </xf>
    <xf numFmtId="0" fontId="14" fillId="4" borderId="7" xfId="0" applyFont="1" applyFill="1" applyBorder="1" applyAlignment="1">
      <alignment horizontal="center" vertical="center"/>
    </xf>
    <xf numFmtId="0" fontId="12" fillId="6" borderId="5" xfId="0" applyFont="1" applyFill="1" applyBorder="1" applyAlignment="1">
      <alignment horizontal="center" vertical="center"/>
    </xf>
    <xf numFmtId="0" fontId="17" fillId="6" borderId="7" xfId="0" applyFont="1" applyFill="1" applyBorder="1" applyAlignment="1">
      <alignment horizontal="center" vertical="center"/>
    </xf>
    <xf numFmtId="0" fontId="15" fillId="6" borderId="9" xfId="0" applyFont="1" applyFill="1" applyBorder="1" applyAlignment="1">
      <alignment horizontal="center" vertical="center"/>
    </xf>
    <xf numFmtId="176" fontId="4" fillId="4" borderId="0" xfId="0" applyNumberFormat="1" applyFont="1" applyFill="1" applyBorder="1">
      <alignment vertical="center"/>
    </xf>
    <xf numFmtId="176" fontId="11" fillId="4" borderId="0" xfId="0" applyNumberFormat="1" applyFont="1" applyFill="1" applyBorder="1" applyAlignment="1">
      <alignment horizontal="center" vertical="center"/>
    </xf>
    <xf numFmtId="0" fontId="10" fillId="4" borderId="6" xfId="0" applyFont="1" applyFill="1" applyBorder="1" applyAlignment="1">
      <alignment horizontal="center" vertical="center" wrapText="1"/>
    </xf>
    <xf numFmtId="176" fontId="15" fillId="4" borderId="0" xfId="0" applyNumberFormat="1" applyFont="1" applyFill="1" applyBorder="1" applyAlignment="1">
      <alignment horizontal="center" vertical="center"/>
    </xf>
    <xf numFmtId="0" fontId="26" fillId="0" borderId="5" xfId="0" applyFont="1" applyFill="1" applyBorder="1" applyAlignment="1">
      <alignment horizontal="center" vertical="center"/>
    </xf>
    <xf numFmtId="0" fontId="27" fillId="0" borderId="5" xfId="0" applyFont="1" applyFill="1" applyBorder="1" applyAlignment="1">
      <alignment horizontal="center" vertical="center" wrapText="1"/>
    </xf>
    <xf numFmtId="0" fontId="17" fillId="6" borderId="9" xfId="0" applyFont="1" applyFill="1" applyBorder="1" applyAlignment="1">
      <alignment horizontal="center" vertical="center" shrinkToFit="1"/>
    </xf>
    <xf numFmtId="181" fontId="10" fillId="6" borderId="9" xfId="0" applyNumberFormat="1" applyFont="1" applyFill="1" applyBorder="1" applyAlignment="1">
      <alignment horizontal="center" vertical="center" wrapText="1"/>
    </xf>
    <xf numFmtId="0" fontId="4" fillId="4" borderId="0" xfId="0" applyFont="1" applyFill="1" applyBorder="1">
      <alignment vertical="center"/>
    </xf>
    <xf numFmtId="0" fontId="12" fillId="4" borderId="5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31" fillId="4" borderId="7" xfId="0" applyFont="1" applyFill="1" applyBorder="1" applyAlignment="1">
      <alignment horizontal="center" vertical="center" wrapText="1"/>
    </xf>
    <xf numFmtId="0" fontId="11" fillId="4" borderId="7" xfId="0" applyFont="1" applyFill="1" applyBorder="1" applyAlignment="1">
      <alignment horizontal="center" vertical="center"/>
    </xf>
    <xf numFmtId="0" fontId="13" fillId="4" borderId="7" xfId="0" applyFont="1" applyFill="1" applyBorder="1" applyAlignment="1">
      <alignment horizontal="center" vertical="center"/>
    </xf>
    <xf numFmtId="176" fontId="14" fillId="4" borderId="7" xfId="0" applyNumberFormat="1" applyFont="1" applyFill="1" applyBorder="1" applyAlignment="1">
      <alignment horizontal="center" vertical="center"/>
    </xf>
    <xf numFmtId="0" fontId="14" fillId="4" borderId="7" xfId="0" applyNumberFormat="1" applyFont="1" applyFill="1" applyBorder="1" applyAlignment="1">
      <alignment horizontal="center" vertical="center"/>
    </xf>
    <xf numFmtId="0" fontId="16" fillId="4" borderId="6" xfId="0" applyFont="1" applyFill="1" applyBorder="1" applyAlignment="1">
      <alignment horizontal="center" vertical="center"/>
    </xf>
    <xf numFmtId="0" fontId="23" fillId="0" borderId="6" xfId="0" applyFont="1" applyBorder="1" applyAlignment="1">
      <alignment horizontal="center" vertical="center"/>
    </xf>
    <xf numFmtId="0" fontId="32" fillId="4" borderId="7" xfId="0" applyFont="1" applyFill="1" applyBorder="1" applyAlignment="1">
      <alignment horizontal="center" vertical="center" wrapText="1"/>
    </xf>
    <xf numFmtId="0" fontId="15" fillId="4" borderId="7" xfId="0" applyFont="1" applyFill="1" applyBorder="1" applyAlignment="1">
      <alignment horizontal="center" vertical="center"/>
    </xf>
    <xf numFmtId="0" fontId="31" fillId="5" borderId="5" xfId="0" applyFont="1" applyFill="1" applyBorder="1" applyAlignment="1">
      <alignment horizontal="center" vertical="center" wrapText="1"/>
    </xf>
    <xf numFmtId="0" fontId="32" fillId="5" borderId="6" xfId="0" applyFont="1" applyFill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center" vertical="center"/>
    </xf>
    <xf numFmtId="0" fontId="35" fillId="4" borderId="5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0" fontId="36" fillId="4" borderId="6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28" fillId="4" borderId="6" xfId="0" applyFont="1" applyFill="1" applyBorder="1" applyAlignment="1">
      <alignment horizontal="center" vertical="center" shrinkToFit="1"/>
    </xf>
    <xf numFmtId="0" fontId="28" fillId="4" borderId="7" xfId="0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/>
    </xf>
    <xf numFmtId="0" fontId="23" fillId="0" borderId="6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8" fillId="0" borderId="6" xfId="0" applyFont="1" applyFill="1" applyBorder="1">
      <alignment vertical="center"/>
    </xf>
    <xf numFmtId="0" fontId="17" fillId="0" borderId="6" xfId="0" applyFont="1" applyFill="1" applyBorder="1" applyAlignment="1">
      <alignment horizontal="center" vertical="center" shrinkToFit="1"/>
    </xf>
    <xf numFmtId="0" fontId="7" fillId="0" borderId="10" xfId="0" applyFont="1" applyBorder="1" applyAlignment="1">
      <alignment horizontal="left" vertical="center"/>
    </xf>
    <xf numFmtId="0" fontId="7" fillId="0" borderId="10" xfId="0" applyFont="1" applyBorder="1" applyAlignment="1">
      <alignment horizontal="center" vertical="center"/>
    </xf>
    <xf numFmtId="0" fontId="7" fillId="0" borderId="10" xfId="0" applyFont="1" applyBorder="1">
      <alignment vertical="center"/>
    </xf>
    <xf numFmtId="0" fontId="4" fillId="0" borderId="10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0" xfId="0" applyFont="1" applyBorder="1">
      <alignment vertical="center"/>
    </xf>
    <xf numFmtId="0" fontId="7" fillId="0" borderId="12" xfId="0" applyFont="1" applyBorder="1" applyAlignment="1">
      <alignment horizontal="left" vertical="center"/>
    </xf>
    <xf numFmtId="0" fontId="7" fillId="0" borderId="12" xfId="0" applyFont="1" applyBorder="1" applyAlignment="1">
      <alignment horizontal="center" vertical="center"/>
    </xf>
    <xf numFmtId="0" fontId="7" fillId="0" borderId="12" xfId="0" applyFont="1" applyBorder="1">
      <alignment vertical="center"/>
    </xf>
    <xf numFmtId="0" fontId="4" fillId="0" borderId="12" xfId="0" applyFont="1" applyBorder="1">
      <alignment vertical="center"/>
    </xf>
    <xf numFmtId="0" fontId="4" fillId="0" borderId="13" xfId="0" applyFont="1" applyBorder="1">
      <alignment vertical="center"/>
    </xf>
    <xf numFmtId="0" fontId="37" fillId="0" borderId="10" xfId="0" applyFont="1" applyBorder="1" applyAlignment="1">
      <alignment horizontal="left" vertical="center"/>
    </xf>
    <xf numFmtId="0" fontId="38" fillId="0" borderId="10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20" fillId="4" borderId="1" xfId="0" applyFont="1" applyFill="1" applyBorder="1" applyAlignment="1">
      <alignment horizontal="center" vertical="center"/>
    </xf>
    <xf numFmtId="0" fontId="23" fillId="4" borderId="8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left" vertical="center"/>
    </xf>
    <xf numFmtId="0" fontId="4" fillId="0" borderId="1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4" xfId="0" applyFont="1" applyBorder="1" applyAlignment="1">
      <alignment horizontal="left" vertical="center"/>
    </xf>
    <xf numFmtId="0" fontId="7" fillId="0" borderId="12" xfId="0" applyFont="1" applyBorder="1" applyAlignment="1">
      <alignment vertical="center"/>
    </xf>
    <xf numFmtId="0" fontId="7" fillId="0" borderId="13" xfId="0" applyFont="1" applyBorder="1" applyAlignment="1">
      <alignment vertical="center"/>
    </xf>
    <xf numFmtId="0" fontId="7" fillId="0" borderId="14" xfId="0" applyFont="1" applyBorder="1" applyAlignment="1">
      <alignment horizontal="left" vertical="center"/>
    </xf>
    <xf numFmtId="176" fontId="11" fillId="4" borderId="5" xfId="0" applyNumberFormat="1" applyFont="1" applyFill="1" applyBorder="1" applyAlignment="1">
      <alignment horizontal="center" vertical="center"/>
    </xf>
    <xf numFmtId="176" fontId="11" fillId="4" borderId="6" xfId="0" applyNumberFormat="1" applyFont="1" applyFill="1" applyBorder="1" applyAlignment="1">
      <alignment horizontal="center" vertical="center"/>
    </xf>
    <xf numFmtId="176" fontId="14" fillId="4" borderId="5" xfId="0" applyNumberFormat="1" applyFont="1" applyFill="1" applyBorder="1" applyAlignment="1">
      <alignment horizontal="center" vertical="center"/>
    </xf>
    <xf numFmtId="176" fontId="14" fillId="4" borderId="9" xfId="0" applyNumberFormat="1" applyFont="1" applyFill="1" applyBorder="1" applyAlignment="1">
      <alignment horizontal="center" vertical="center"/>
    </xf>
    <xf numFmtId="180" fontId="14" fillId="4" borderId="5" xfId="0" applyNumberFormat="1" applyFont="1" applyFill="1" applyBorder="1" applyAlignment="1">
      <alignment horizontal="center" vertical="center"/>
    </xf>
    <xf numFmtId="180" fontId="14" fillId="4" borderId="9" xfId="0" applyNumberFormat="1" applyFont="1" applyFill="1" applyBorder="1" applyAlignment="1">
      <alignment horizontal="center" vertical="center"/>
    </xf>
    <xf numFmtId="180" fontId="14" fillId="4" borderId="6" xfId="0" applyNumberFormat="1" applyFont="1" applyFill="1" applyBorder="1" applyAlignment="1">
      <alignment horizontal="center" vertical="center"/>
    </xf>
    <xf numFmtId="176" fontId="14" fillId="4" borderId="6" xfId="0" applyNumberFormat="1" applyFont="1" applyFill="1" applyBorder="1" applyAlignment="1">
      <alignment horizontal="center" vertical="center"/>
    </xf>
    <xf numFmtId="178" fontId="4" fillId="4" borderId="5" xfId="0" applyNumberFormat="1" applyFont="1" applyFill="1" applyBorder="1" applyAlignment="1">
      <alignment horizontal="center" vertical="center"/>
    </xf>
    <xf numFmtId="178" fontId="4" fillId="4" borderId="6" xfId="0" applyNumberFormat="1" applyFont="1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0" fontId="0" fillId="6" borderId="9" xfId="0" applyFill="1" applyBorder="1" applyAlignment="1">
      <alignment horizontal="center" vertical="center"/>
    </xf>
    <xf numFmtId="0" fontId="7" fillId="6" borderId="9" xfId="0" applyFont="1" applyFill="1" applyBorder="1" applyAlignment="1">
      <alignment horizontal="center" vertical="center"/>
    </xf>
    <xf numFmtId="0" fontId="25" fillId="4" borderId="5" xfId="0" applyFont="1" applyFill="1" applyBorder="1" applyAlignment="1">
      <alignment horizontal="center" vertical="center"/>
    </xf>
    <xf numFmtId="0" fontId="25" fillId="4" borderId="6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13" fillId="4" borderId="5" xfId="0" applyFont="1" applyFill="1" applyBorder="1" applyAlignment="1">
      <alignment horizontal="center" vertical="center"/>
    </xf>
    <xf numFmtId="0" fontId="13" fillId="4" borderId="9" xfId="0" applyFont="1" applyFill="1" applyBorder="1" applyAlignment="1">
      <alignment horizontal="center" vertical="center"/>
    </xf>
    <xf numFmtId="0" fontId="14" fillId="4" borderId="5" xfId="0" applyNumberFormat="1" applyFont="1" applyFill="1" applyBorder="1" applyAlignment="1">
      <alignment horizontal="center" vertical="center"/>
    </xf>
    <xf numFmtId="0" fontId="14" fillId="4" borderId="6" xfId="0" applyNumberFormat="1" applyFont="1" applyFill="1" applyBorder="1" applyAlignment="1">
      <alignment horizontal="center" vertical="center"/>
    </xf>
    <xf numFmtId="0" fontId="30" fillId="4" borderId="5" xfId="0" applyFont="1" applyFill="1" applyBorder="1" applyAlignment="1">
      <alignment horizontal="center" vertical="center"/>
    </xf>
    <xf numFmtId="0" fontId="30" fillId="4" borderId="6" xfId="0" applyFont="1" applyFill="1" applyBorder="1" applyAlignment="1">
      <alignment horizontal="center" vertical="center"/>
    </xf>
    <xf numFmtId="0" fontId="14" fillId="4" borderId="9" xfId="0" applyNumberFormat="1" applyFont="1" applyFill="1" applyBorder="1" applyAlignment="1">
      <alignment horizontal="center" vertical="center"/>
    </xf>
    <xf numFmtId="0" fontId="14" fillId="4" borderId="5" xfId="0" applyFont="1" applyFill="1" applyBorder="1" applyAlignment="1">
      <alignment horizontal="center" vertical="center"/>
    </xf>
    <xf numFmtId="0" fontId="14" fillId="4" borderId="6" xfId="0" applyFont="1" applyFill="1" applyBorder="1" applyAlignment="1">
      <alignment horizontal="center" vertical="center"/>
    </xf>
    <xf numFmtId="0" fontId="13" fillId="4" borderId="6" xfId="0" applyFont="1" applyFill="1" applyBorder="1" applyAlignment="1">
      <alignment horizontal="center" vertical="center"/>
    </xf>
    <xf numFmtId="178" fontId="4" fillId="4" borderId="7" xfId="0" applyNumberFormat="1" applyFont="1" applyFill="1" applyBorder="1" applyAlignment="1">
      <alignment horizontal="center" vertical="center"/>
    </xf>
    <xf numFmtId="0" fontId="4" fillId="6" borderId="6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21" fillId="4" borderId="5" xfId="0" applyFont="1" applyFill="1" applyBorder="1" applyAlignment="1">
      <alignment horizontal="center" vertical="center"/>
    </xf>
    <xf numFmtId="0" fontId="21" fillId="4" borderId="6" xfId="0" applyFont="1" applyFill="1" applyBorder="1" applyAlignment="1">
      <alignment horizontal="center" vertical="center"/>
    </xf>
    <xf numFmtId="178" fontId="4" fillId="7" borderId="7" xfId="0" applyNumberFormat="1" applyFont="1" applyFill="1" applyBorder="1" applyAlignment="1">
      <alignment horizontal="center" vertical="center"/>
    </xf>
    <xf numFmtId="178" fontId="4" fillId="7" borderId="6" xfId="0" applyNumberFormat="1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34" fillId="4" borderId="5" xfId="0" applyFont="1" applyFill="1" applyBorder="1" applyAlignment="1">
      <alignment horizontal="center" vertical="center"/>
    </xf>
    <xf numFmtId="0" fontId="34" fillId="4" borderId="6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33" fillId="4" borderId="5" xfId="0" applyFont="1" applyFill="1" applyBorder="1" applyAlignment="1">
      <alignment horizontal="center" vertical="center"/>
    </xf>
    <xf numFmtId="0" fontId="33" fillId="4" borderId="6" xfId="0" applyFont="1" applyFill="1" applyBorder="1" applyAlignment="1">
      <alignment horizontal="center" vertical="center"/>
    </xf>
    <xf numFmtId="0" fontId="7" fillId="4" borderId="6" xfId="0" applyNumberFormat="1" applyFont="1" applyFill="1" applyBorder="1" applyAlignment="1">
      <alignment horizontal="center" vertical="center"/>
    </xf>
    <xf numFmtId="0" fontId="8" fillId="4" borderId="6" xfId="0" applyNumberFormat="1" applyFont="1" applyFill="1" applyBorder="1" applyAlignment="1">
      <alignment horizontal="center" vertical="center"/>
    </xf>
    <xf numFmtId="179" fontId="11" fillId="4" borderId="5" xfId="0" applyNumberFormat="1" applyFont="1" applyFill="1" applyBorder="1" applyAlignment="1">
      <alignment horizontal="center" vertical="center"/>
    </xf>
    <xf numFmtId="179" fontId="11" fillId="4" borderId="6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21" fillId="4" borderId="5" xfId="0" applyFont="1" applyFill="1" applyBorder="1" applyAlignment="1">
      <alignment horizontal="center" vertical="center" wrapText="1"/>
    </xf>
    <xf numFmtId="178" fontId="4" fillId="3" borderId="5" xfId="0" applyNumberFormat="1" applyFont="1" applyFill="1" applyBorder="1" applyAlignment="1">
      <alignment horizontal="center" vertical="center"/>
    </xf>
    <xf numFmtId="178" fontId="4" fillId="3" borderId="6" xfId="0" applyNumberFormat="1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11" fillId="4" borderId="5" xfId="0" applyFont="1" applyFill="1" applyBorder="1" applyAlignment="1">
      <alignment horizontal="center" vertical="center"/>
    </xf>
    <xf numFmtId="0" fontId="11" fillId="4" borderId="6" xfId="0" applyFont="1" applyFill="1" applyBorder="1" applyAlignment="1">
      <alignment horizontal="center" vertical="center"/>
    </xf>
    <xf numFmtId="0" fontId="26" fillId="0" borderId="14" xfId="0" applyFont="1" applyBorder="1" applyAlignment="1">
      <alignment horizontal="left" vertical="center"/>
    </xf>
    <xf numFmtId="0" fontId="26" fillId="0" borderId="12" xfId="0" applyFont="1" applyBorder="1" applyAlignment="1">
      <alignment vertical="center"/>
    </xf>
    <xf numFmtId="0" fontId="4" fillId="0" borderId="14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0" fillId="6" borderId="6" xfId="0" applyFill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3756;&#21934;/109&#23416;&#24180;&#24230;/110.1/&#26032;&#31481;&#22283;&#23567;110.01&#26376;&#32032;&#33756;&#21934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33756;&#21934;/109&#23416;&#24180;&#24230;/110.1/&#26032;&#31481;&#22283;&#23567;110.01&#26376;&#33911;&#33756;&#2193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10.01素"/>
      <sheetName val="0104-0108"/>
      <sheetName val="0111-0115"/>
      <sheetName val="0118-0120"/>
      <sheetName val="0125-0129"/>
      <sheetName val="0928-0930"/>
      <sheetName val="工作表1"/>
    </sheetNames>
    <sheetDataSet>
      <sheetData sheetId="0"/>
      <sheetData sheetId="1">
        <row r="11">
          <cell r="X11">
            <v>3.3333333333333335</v>
          </cell>
          <cell r="Y11">
            <v>2.1034523809523811</v>
          </cell>
          <cell r="Z11">
            <v>1.4550000000000001</v>
          </cell>
        </row>
        <row r="19">
          <cell r="X19">
            <v>3.4117647058823528</v>
          </cell>
          <cell r="Y19">
            <v>2.1225000000000001</v>
          </cell>
          <cell r="Z19">
            <v>1.135</v>
          </cell>
        </row>
        <row r="27">
          <cell r="X27">
            <v>3.75</v>
          </cell>
          <cell r="Y27">
            <v>2.0428571428571427</v>
          </cell>
          <cell r="Z27">
            <v>0.94900000000000007</v>
          </cell>
        </row>
        <row r="35">
          <cell r="X35">
            <v>3</v>
          </cell>
          <cell r="Y35">
            <v>2.1196428571428574</v>
          </cell>
          <cell r="Z35">
            <v>1.86</v>
          </cell>
        </row>
        <row r="45">
          <cell r="X45">
            <v>4.1235294117647054</v>
          </cell>
          <cell r="Y45">
            <v>2</v>
          </cell>
          <cell r="Z45">
            <v>1.03</v>
          </cell>
        </row>
      </sheetData>
      <sheetData sheetId="2">
        <row r="11">
          <cell r="X11">
            <v>3.3529411764705883</v>
          </cell>
          <cell r="Y11">
            <v>1.95</v>
          </cell>
          <cell r="Z11">
            <v>1.71</v>
          </cell>
        </row>
        <row r="19">
          <cell r="X19">
            <v>3.7</v>
          </cell>
          <cell r="Y19">
            <v>2.2625000000000002</v>
          </cell>
          <cell r="Z19">
            <v>1.61</v>
          </cell>
        </row>
        <row r="27">
          <cell r="X27">
            <v>3.6781818181818178</v>
          </cell>
          <cell r="Y27">
            <v>1.7749999999999999</v>
          </cell>
          <cell r="Z27">
            <v>1.05</v>
          </cell>
        </row>
        <row r="35">
          <cell r="X35">
            <v>3.5555555555555554</v>
          </cell>
          <cell r="Y35">
            <v>2.0767857142857142</v>
          </cell>
          <cell r="Z35">
            <v>1.53</v>
          </cell>
        </row>
        <row r="45">
          <cell r="X45">
            <v>4.1457516339869276</v>
          </cell>
          <cell r="Y45">
            <v>1.9867857142857142</v>
          </cell>
          <cell r="Z45">
            <v>0.82</v>
          </cell>
        </row>
      </sheetData>
      <sheetData sheetId="3">
        <row r="11">
          <cell r="X11">
            <v>3.164705882352941</v>
          </cell>
          <cell r="Y11">
            <v>2.0642857142857141</v>
          </cell>
          <cell r="Z11">
            <v>1.66</v>
          </cell>
        </row>
        <row r="19">
          <cell r="X19">
            <v>3.7666666666666666</v>
          </cell>
          <cell r="Y19">
            <v>1.9909090909090907</v>
          </cell>
          <cell r="Z19">
            <v>1.0149999999999999</v>
          </cell>
        </row>
        <row r="27">
          <cell r="X27">
            <v>4.25</v>
          </cell>
          <cell r="Y27">
            <v>1.8625</v>
          </cell>
          <cell r="Z27">
            <v>0.6</v>
          </cell>
        </row>
        <row r="35">
          <cell r="X35">
            <v>3.6666666666666665</v>
          </cell>
          <cell r="Y35">
            <v>1.8781818181818182</v>
          </cell>
          <cell r="Z35">
            <v>0.7</v>
          </cell>
        </row>
        <row r="45">
          <cell r="X45">
            <v>4.1467379679144383</v>
          </cell>
          <cell r="Y45">
            <v>1.6396666666666668</v>
          </cell>
          <cell r="Z45">
            <v>0.8377</v>
          </cell>
        </row>
      </sheetData>
      <sheetData sheetId="4">
        <row r="12">
          <cell r="X12">
            <v>3.3294117647058825</v>
          </cell>
          <cell r="Y12">
            <v>2.3357142857142859</v>
          </cell>
          <cell r="Z12">
            <v>1.3280000000000001</v>
          </cell>
        </row>
        <row r="20">
          <cell r="X20">
            <v>3.2941176470588234</v>
          </cell>
          <cell r="Y20">
            <v>1.7942857142857143</v>
          </cell>
          <cell r="Z20">
            <v>1.1779999999999999</v>
          </cell>
        </row>
        <row r="29">
          <cell r="X29">
            <v>3.83</v>
          </cell>
          <cell r="Y29">
            <v>1.7749999999999999</v>
          </cell>
          <cell r="Z29">
            <v>0.85699999999999998</v>
          </cell>
        </row>
        <row r="37">
          <cell r="X37">
            <v>4.3344444444444443</v>
          </cell>
          <cell r="Y37">
            <v>2.0473506493506495</v>
          </cell>
          <cell r="Z37">
            <v>1.3761000000000001</v>
          </cell>
        </row>
        <row r="47">
          <cell r="X47">
            <v>2.6666666666666665</v>
          </cell>
          <cell r="Y47">
            <v>2</v>
          </cell>
          <cell r="Z47">
            <v>1.2450000000000001</v>
          </cell>
        </row>
        <row r="57">
          <cell r="X57">
            <v>3.3333333333333335</v>
          </cell>
          <cell r="Y57">
            <v>2.0091428571428573</v>
          </cell>
          <cell r="Z57">
            <v>1.325</v>
          </cell>
        </row>
      </sheetData>
      <sheetData sheetId="5">
        <row r="27">
          <cell r="X27">
            <v>3.9888888888888889</v>
          </cell>
          <cell r="Y27">
            <v>2.0428571428571427</v>
          </cell>
          <cell r="Z27">
            <v>0.7390000000000001</v>
          </cell>
        </row>
        <row r="35">
          <cell r="X35">
            <v>3.6666666666666665</v>
          </cell>
          <cell r="Y35">
            <v>2.4437142857142855</v>
          </cell>
          <cell r="Z35">
            <v>0.88139999999999996</v>
          </cell>
        </row>
        <row r="45">
          <cell r="X45">
            <v>2.8888888888888888</v>
          </cell>
          <cell r="Y45">
            <v>1.9257142857142857</v>
          </cell>
          <cell r="Z45">
            <v>1.17</v>
          </cell>
        </row>
      </sheetData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10.01葷"/>
      <sheetName val="0104-0108"/>
      <sheetName val="0111-0115"/>
      <sheetName val="0118-0122"/>
      <sheetName val="0125-0129"/>
      <sheetName val="0928-0930"/>
      <sheetName val="工作表1"/>
    </sheetNames>
    <sheetDataSet>
      <sheetData sheetId="0"/>
      <sheetData sheetId="1">
        <row r="11">
          <cell r="X11">
            <v>3.3333333333333335</v>
          </cell>
          <cell r="Y11">
            <v>2.0114285714285711</v>
          </cell>
          <cell r="Z11">
            <v>1.3605</v>
          </cell>
        </row>
        <row r="19">
          <cell r="X19">
            <v>3.5223529411764707</v>
          </cell>
          <cell r="Y19">
            <v>2.1028571428571428</v>
          </cell>
          <cell r="Z19">
            <v>1.0170000000000001</v>
          </cell>
        </row>
        <row r="27">
          <cell r="X27">
            <v>3.75</v>
          </cell>
          <cell r="Y27">
            <v>2.0428571428571427</v>
          </cell>
          <cell r="Z27">
            <v>0.90200000000000002</v>
          </cell>
        </row>
        <row r="35">
          <cell r="X35">
            <v>3</v>
          </cell>
          <cell r="Y35">
            <v>1.9369166666666666</v>
          </cell>
          <cell r="Z35">
            <v>1.5190000000000001</v>
          </cell>
        </row>
        <row r="45">
          <cell r="X45">
            <v>4</v>
          </cell>
          <cell r="Y45">
            <v>1.9557142857142857</v>
          </cell>
          <cell r="Z45">
            <v>0.92900000000000005</v>
          </cell>
        </row>
      </sheetData>
      <sheetData sheetId="2">
        <row r="11">
          <cell r="X11">
            <v>3.3529411764705883</v>
          </cell>
          <cell r="Y11">
            <v>1.9464935064935065</v>
          </cell>
          <cell r="Z11">
            <v>1.4103000000000001</v>
          </cell>
        </row>
        <row r="19">
          <cell r="X19">
            <v>3.5555555555555554</v>
          </cell>
          <cell r="Y19">
            <v>2.0718181818181818</v>
          </cell>
          <cell r="Z19">
            <v>1.1679999999999999</v>
          </cell>
        </row>
        <row r="27">
          <cell r="X27">
            <v>3.6781818181818178</v>
          </cell>
          <cell r="Y27">
            <v>1.7749999999999999</v>
          </cell>
          <cell r="Z27">
            <v>0.97900000000000009</v>
          </cell>
        </row>
        <row r="35">
          <cell r="X35">
            <v>3.4666666666666668</v>
          </cell>
          <cell r="Y35">
            <v>2.0694285714285714</v>
          </cell>
          <cell r="Z35">
            <v>1.454</v>
          </cell>
        </row>
        <row r="45">
          <cell r="X45">
            <v>4.0684491978609625</v>
          </cell>
          <cell r="Y45">
            <v>2.1213636363636361</v>
          </cell>
          <cell r="Z45">
            <v>0.87749999999999995</v>
          </cell>
        </row>
      </sheetData>
      <sheetData sheetId="3">
        <row r="11">
          <cell r="X11">
            <v>3.3222222222222224</v>
          </cell>
          <cell r="Y11">
            <v>2.4114285714285715</v>
          </cell>
          <cell r="Z11">
            <v>1.361</v>
          </cell>
        </row>
        <row r="19">
          <cell r="X19">
            <v>3.6466666666666665</v>
          </cell>
          <cell r="Y19">
            <v>1.9666666666666668</v>
          </cell>
          <cell r="Z19">
            <v>1.24</v>
          </cell>
        </row>
        <row r="27">
          <cell r="X27">
            <v>3.1111111111111112</v>
          </cell>
          <cell r="Y27">
            <v>1.5999999999999999</v>
          </cell>
          <cell r="Z27">
            <v>0.75</v>
          </cell>
        </row>
        <row r="35">
          <cell r="X35">
            <v>3.6666666666666665</v>
          </cell>
          <cell r="Y35">
            <v>1.8781818181818182</v>
          </cell>
          <cell r="Z35">
            <v>0.7</v>
          </cell>
        </row>
        <row r="45">
          <cell r="X45">
            <v>4.1467379679144383</v>
          </cell>
          <cell r="Y45">
            <v>1.6396666666666668</v>
          </cell>
          <cell r="Z45">
            <v>0.8377</v>
          </cell>
        </row>
      </sheetData>
      <sheetData sheetId="4">
        <row r="12">
          <cell r="X12">
            <v>3.3294117647058825</v>
          </cell>
          <cell r="Y12">
            <v>2.3357142857142859</v>
          </cell>
          <cell r="Z12">
            <v>1.3280000000000001</v>
          </cell>
        </row>
        <row r="20">
          <cell r="X20">
            <v>3.2941176470588234</v>
          </cell>
          <cell r="Y20">
            <v>1.7942857142857143</v>
          </cell>
          <cell r="Z20">
            <v>1.1779999999999999</v>
          </cell>
        </row>
        <row r="29">
          <cell r="X29">
            <v>3.83</v>
          </cell>
          <cell r="Y29">
            <v>1.7749999999999999</v>
          </cell>
          <cell r="Z29">
            <v>0.85699999999999998</v>
          </cell>
        </row>
        <row r="37">
          <cell r="X37">
            <v>4.3344444444444443</v>
          </cell>
          <cell r="Y37">
            <v>2.0473506493506495</v>
          </cell>
          <cell r="Z37">
            <v>1.3761000000000001</v>
          </cell>
        </row>
        <row r="47">
          <cell r="X47">
            <v>2.6666666666666665</v>
          </cell>
          <cell r="Y47">
            <v>2</v>
          </cell>
          <cell r="Z47">
            <v>1.2450000000000001</v>
          </cell>
        </row>
        <row r="57">
          <cell r="X57">
            <v>3.3333333333333335</v>
          </cell>
          <cell r="Y57">
            <v>2.0091428571428573</v>
          </cell>
          <cell r="Z57">
            <v>1.325</v>
          </cell>
        </row>
      </sheetData>
      <sheetData sheetId="5">
        <row r="27">
          <cell r="X27">
            <v>3.9888888888888889</v>
          </cell>
          <cell r="Y27">
            <v>2.0428571428571427</v>
          </cell>
          <cell r="Z27">
            <v>0.7390000000000001</v>
          </cell>
        </row>
        <row r="35">
          <cell r="X35">
            <v>3.6666666666666665</v>
          </cell>
          <cell r="Y35">
            <v>2.4437142857142855</v>
          </cell>
          <cell r="Z35">
            <v>0.88139999999999996</v>
          </cell>
        </row>
        <row r="45">
          <cell r="X45">
            <v>2.8888888888888888</v>
          </cell>
          <cell r="Y45">
            <v>1.9257142857142857</v>
          </cell>
          <cell r="Z45">
            <v>1.17</v>
          </cell>
        </row>
      </sheetData>
      <sheetData sheetId="6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F76"/>
  <sheetViews>
    <sheetView view="pageBreakPreview" topLeftCell="A21" zoomScaleNormal="100" zoomScaleSheetLayoutView="100" workbookViewId="0">
      <selection activeCell="B68" sqref="B68"/>
    </sheetView>
  </sheetViews>
  <sheetFormatPr defaultColWidth="9" defaultRowHeight="15.75" x14ac:dyDescent="0.25"/>
  <cols>
    <col min="1" max="1" width="7.5" style="6" customWidth="1"/>
    <col min="2" max="2" width="4.5" style="6" bestFit="1" customWidth="1"/>
    <col min="3" max="3" width="7.25" style="2" customWidth="1"/>
    <col min="4" max="4" width="23" style="2" customWidth="1"/>
    <col min="5" max="5" width="20.375" style="2" customWidth="1"/>
    <col min="6" max="6" width="7.375" style="2" customWidth="1"/>
    <col min="7" max="7" width="23.625" style="2" customWidth="1"/>
    <col min="8" max="8" width="5.125" style="2" customWidth="1"/>
    <col min="9" max="11" width="4.875" style="2" customWidth="1"/>
    <col min="12" max="12" width="4.5" style="2" customWidth="1"/>
    <col min="13" max="13" width="4.375" style="2" customWidth="1"/>
    <col min="14" max="14" width="3.875" style="2" customWidth="1"/>
    <col min="15" max="15" width="6.625" style="2" customWidth="1"/>
    <col min="16" max="18" width="5.25" style="1" customWidth="1"/>
    <col min="19" max="16384" width="9" style="2"/>
  </cols>
  <sheetData>
    <row r="1" spans="1:20" ht="24" customHeight="1" x14ac:dyDescent="0.25">
      <c r="A1" s="184" t="s">
        <v>255</v>
      </c>
      <c r="B1" s="185"/>
      <c r="C1" s="185"/>
      <c r="D1" s="185"/>
      <c r="E1" s="185"/>
      <c r="F1" s="185"/>
      <c r="G1" s="185"/>
      <c r="H1" s="185"/>
      <c r="I1" s="185"/>
      <c r="J1" s="185"/>
      <c r="K1" s="185"/>
      <c r="L1" s="185"/>
      <c r="M1" s="185"/>
      <c r="N1" s="186" t="s">
        <v>201</v>
      </c>
      <c r="O1" s="187"/>
    </row>
    <row r="2" spans="1:20" s="6" customFormat="1" ht="21" customHeight="1" x14ac:dyDescent="0.25">
      <c r="A2" s="188" t="s">
        <v>1</v>
      </c>
      <c r="B2" s="188" t="s">
        <v>2</v>
      </c>
      <c r="C2" s="189"/>
      <c r="D2" s="190"/>
      <c r="E2" s="190"/>
      <c r="F2" s="190"/>
      <c r="G2" s="190"/>
      <c r="H2" s="190"/>
      <c r="I2" s="3" t="s">
        <v>3</v>
      </c>
      <c r="J2" s="4" t="s">
        <v>4</v>
      </c>
      <c r="K2" s="3" t="s">
        <v>5</v>
      </c>
      <c r="L2" s="3" t="s">
        <v>6</v>
      </c>
      <c r="M2" s="3" t="s">
        <v>7</v>
      </c>
      <c r="N2" s="3" t="s">
        <v>8</v>
      </c>
      <c r="O2" s="191" t="s">
        <v>9</v>
      </c>
      <c r="P2" s="5"/>
      <c r="Q2" s="5"/>
      <c r="R2" s="5"/>
    </row>
    <row r="3" spans="1:20" ht="20.25" customHeight="1" x14ac:dyDescent="0.25">
      <c r="A3" s="188"/>
      <c r="B3" s="188"/>
      <c r="C3" s="7" t="s">
        <v>10</v>
      </c>
      <c r="D3" s="7" t="s">
        <v>11</v>
      </c>
      <c r="E3" s="7" t="s">
        <v>12</v>
      </c>
      <c r="F3" s="7" t="s">
        <v>13</v>
      </c>
      <c r="G3" s="7" t="s">
        <v>14</v>
      </c>
      <c r="H3" s="8" t="s">
        <v>15</v>
      </c>
      <c r="I3" s="9" t="s">
        <v>16</v>
      </c>
      <c r="J3" s="10" t="s">
        <v>16</v>
      </c>
      <c r="K3" s="11" t="s">
        <v>16</v>
      </c>
      <c r="L3" s="11" t="s">
        <v>16</v>
      </c>
      <c r="M3" s="11" t="s">
        <v>16</v>
      </c>
      <c r="N3" s="11" t="s">
        <v>16</v>
      </c>
      <c r="O3" s="191"/>
    </row>
    <row r="4" spans="1:20" s="18" customFormat="1" ht="24.95" hidden="1" customHeight="1" x14ac:dyDescent="0.25">
      <c r="A4" s="193">
        <v>44074</v>
      </c>
      <c r="B4" s="172" t="s">
        <v>17</v>
      </c>
      <c r="C4" s="172" t="s">
        <v>18</v>
      </c>
      <c r="D4" s="12" t="s">
        <v>19</v>
      </c>
      <c r="E4" s="13" t="s">
        <v>20</v>
      </c>
      <c r="F4" s="14" t="s">
        <v>21</v>
      </c>
      <c r="G4" s="12" t="s">
        <v>22</v>
      </c>
      <c r="H4" s="154"/>
      <c r="I4" s="197">
        <v>3.5</v>
      </c>
      <c r="J4" s="182">
        <v>2</v>
      </c>
      <c r="K4" s="138">
        <v>1.6</v>
      </c>
      <c r="L4" s="161"/>
      <c r="M4" s="156">
        <v>3</v>
      </c>
      <c r="N4" s="161"/>
      <c r="O4" s="140">
        <f>I4*70+J4*75+K4*25+L4*60+M4*45+N4*95</f>
        <v>570</v>
      </c>
      <c r="P4" s="15"/>
      <c r="Q4" s="15"/>
      <c r="R4" s="15"/>
      <c r="S4" s="16"/>
      <c r="T4" s="17"/>
    </row>
    <row r="5" spans="1:20" s="18" customFormat="1" ht="9.75" hidden="1" customHeight="1" x14ac:dyDescent="0.25">
      <c r="A5" s="194"/>
      <c r="B5" s="195"/>
      <c r="C5" s="196"/>
      <c r="D5" s="19" t="s">
        <v>23</v>
      </c>
      <c r="E5" s="20" t="s">
        <v>24</v>
      </c>
      <c r="F5" s="21"/>
      <c r="G5" s="19" t="s">
        <v>25</v>
      </c>
      <c r="H5" s="163"/>
      <c r="I5" s="198"/>
      <c r="J5" s="183"/>
      <c r="K5" s="143"/>
      <c r="L5" s="162"/>
      <c r="M5" s="157"/>
      <c r="N5" s="162"/>
      <c r="O5" s="142"/>
      <c r="P5" s="15"/>
      <c r="Q5" s="15"/>
      <c r="R5" s="15"/>
      <c r="S5" s="22"/>
      <c r="T5" s="23"/>
    </row>
    <row r="6" spans="1:20" s="18" customFormat="1" ht="24.95" customHeight="1" x14ac:dyDescent="0.25">
      <c r="A6" s="144">
        <v>43834</v>
      </c>
      <c r="B6" s="151" t="s">
        <v>26</v>
      </c>
      <c r="C6" s="151" t="s">
        <v>27</v>
      </c>
      <c r="D6" s="24" t="s">
        <v>202</v>
      </c>
      <c r="E6" s="25" t="s">
        <v>203</v>
      </c>
      <c r="F6" s="26" t="s">
        <v>30</v>
      </c>
      <c r="G6" s="24" t="s">
        <v>204</v>
      </c>
      <c r="H6" s="192"/>
      <c r="I6" s="136">
        <f>P6</f>
        <v>3.3333333333333335</v>
      </c>
      <c r="J6" s="136">
        <f>Q6</f>
        <v>2.1034523809523811</v>
      </c>
      <c r="K6" s="136">
        <f>R6</f>
        <v>1.4550000000000001</v>
      </c>
      <c r="L6" s="140"/>
      <c r="M6" s="156">
        <v>2.2000000000000002</v>
      </c>
      <c r="N6" s="161"/>
      <c r="O6" s="140">
        <f>I6*70+J6*75+K6*25+L6*60+M6*45+N6*95</f>
        <v>526.46726190476193</v>
      </c>
      <c r="P6" s="15">
        <f>'[1]0104-0108'!X11</f>
        <v>3.3333333333333335</v>
      </c>
      <c r="Q6" s="15">
        <f>'[1]0104-0108'!Y11</f>
        <v>2.1034523809523811</v>
      </c>
      <c r="R6" s="15">
        <f>'[1]0104-0108'!Z11</f>
        <v>1.4550000000000001</v>
      </c>
    </row>
    <row r="7" spans="1:20" s="18" customFormat="1" ht="9.75" customHeight="1" x14ac:dyDescent="0.25">
      <c r="A7" s="145"/>
      <c r="B7" s="152"/>
      <c r="C7" s="153"/>
      <c r="D7" s="27" t="s">
        <v>205</v>
      </c>
      <c r="E7" s="28" t="s">
        <v>206</v>
      </c>
      <c r="F7" s="29"/>
      <c r="G7" s="27" t="s">
        <v>207</v>
      </c>
      <c r="H7" s="168"/>
      <c r="I7" s="137"/>
      <c r="J7" s="137"/>
      <c r="K7" s="137"/>
      <c r="L7" s="142"/>
      <c r="M7" s="157"/>
      <c r="N7" s="162"/>
      <c r="O7" s="142"/>
      <c r="P7" s="15"/>
      <c r="Q7" s="15"/>
      <c r="R7" s="15"/>
    </row>
    <row r="8" spans="1:20" ht="24.95" customHeight="1" x14ac:dyDescent="0.25">
      <c r="A8" s="144">
        <f>A6+1</f>
        <v>43835</v>
      </c>
      <c r="B8" s="151" t="s">
        <v>35</v>
      </c>
      <c r="C8" s="151" t="s">
        <v>36</v>
      </c>
      <c r="D8" s="30" t="s">
        <v>208</v>
      </c>
      <c r="E8" s="31" t="s">
        <v>209</v>
      </c>
      <c r="F8" s="32" t="s">
        <v>39</v>
      </c>
      <c r="G8" s="30" t="s">
        <v>210</v>
      </c>
      <c r="H8" s="149"/>
      <c r="I8" s="136">
        <f t="shared" ref="I8:K8" si="0">P8</f>
        <v>3.4117647058823528</v>
      </c>
      <c r="J8" s="136">
        <f t="shared" si="0"/>
        <v>2.1225000000000001</v>
      </c>
      <c r="K8" s="136">
        <f t="shared" si="0"/>
        <v>1.135</v>
      </c>
      <c r="L8" s="138"/>
      <c r="M8" s="156">
        <v>2.2000000000000002</v>
      </c>
      <c r="N8" s="140"/>
      <c r="O8" s="140">
        <f>I8*70+J8*75+K8*25+L8*60+M8*45+N8*95</f>
        <v>525.38602941176475</v>
      </c>
      <c r="P8" s="15">
        <f>'[1]0104-0108'!X19</f>
        <v>3.4117647058823528</v>
      </c>
      <c r="Q8" s="15">
        <f>'[1]0104-0108'!Y19</f>
        <v>2.1225000000000001</v>
      </c>
      <c r="R8" s="15">
        <f>'[1]0104-0108'!Z19</f>
        <v>1.135</v>
      </c>
    </row>
    <row r="9" spans="1:20" ht="9.75" customHeight="1" x14ac:dyDescent="0.25">
      <c r="A9" s="145"/>
      <c r="B9" s="152"/>
      <c r="C9" s="153"/>
      <c r="D9" s="33" t="s">
        <v>211</v>
      </c>
      <c r="E9" s="33" t="s">
        <v>212</v>
      </c>
      <c r="F9" s="34"/>
      <c r="G9" s="35" t="s">
        <v>213</v>
      </c>
      <c r="H9" s="150"/>
      <c r="I9" s="137"/>
      <c r="J9" s="137"/>
      <c r="K9" s="137"/>
      <c r="L9" s="143"/>
      <c r="M9" s="157"/>
      <c r="N9" s="142"/>
      <c r="O9" s="142"/>
    </row>
    <row r="10" spans="1:20" ht="24.95" customHeight="1" x14ac:dyDescent="0.25">
      <c r="A10" s="144">
        <f t="shared" ref="A10" si="1">A8+1</f>
        <v>43836</v>
      </c>
      <c r="B10" s="151" t="s">
        <v>44</v>
      </c>
      <c r="C10" s="151" t="s">
        <v>45</v>
      </c>
      <c r="D10" s="36" t="s">
        <v>46</v>
      </c>
      <c r="E10" s="37" t="s">
        <v>47</v>
      </c>
      <c r="F10" s="38" t="s">
        <v>48</v>
      </c>
      <c r="G10" s="39" t="s">
        <v>49</v>
      </c>
      <c r="H10" s="167"/>
      <c r="I10" s="136">
        <f t="shared" ref="I10:K10" si="2">P10</f>
        <v>3.75</v>
      </c>
      <c r="J10" s="136">
        <f t="shared" si="2"/>
        <v>2.0428571428571427</v>
      </c>
      <c r="K10" s="136">
        <f t="shared" si="2"/>
        <v>0.94900000000000007</v>
      </c>
      <c r="L10" s="138"/>
      <c r="M10" s="156">
        <v>2.5</v>
      </c>
      <c r="N10" s="161"/>
      <c r="O10" s="140">
        <f>I10*70+J10*75+K10*25+L10*60+M10*45+N10*95</f>
        <v>551.93928571428569</v>
      </c>
      <c r="P10" s="1">
        <f>'[1]0104-0108'!X27</f>
        <v>3.75</v>
      </c>
      <c r="Q10" s="1">
        <f>'[1]0104-0108'!Y27</f>
        <v>2.0428571428571427</v>
      </c>
      <c r="R10" s="1">
        <f>'[1]0104-0108'!Z27</f>
        <v>0.94900000000000007</v>
      </c>
    </row>
    <row r="11" spans="1:20" ht="9.75" customHeight="1" x14ac:dyDescent="0.25">
      <c r="A11" s="145"/>
      <c r="B11" s="152"/>
      <c r="C11" s="153"/>
      <c r="D11" s="40" t="s">
        <v>50</v>
      </c>
      <c r="E11" s="41" t="s">
        <v>51</v>
      </c>
      <c r="F11" s="42"/>
      <c r="G11" s="41" t="s">
        <v>52</v>
      </c>
      <c r="H11" s="168"/>
      <c r="I11" s="137"/>
      <c r="J11" s="137"/>
      <c r="K11" s="137"/>
      <c r="L11" s="143"/>
      <c r="M11" s="157"/>
      <c r="N11" s="162"/>
      <c r="O11" s="142"/>
    </row>
    <row r="12" spans="1:20" ht="24.95" customHeight="1" x14ac:dyDescent="0.25">
      <c r="A12" s="144">
        <f t="shared" ref="A12" si="3">A10+1</f>
        <v>43837</v>
      </c>
      <c r="B12" s="177" t="s">
        <v>53</v>
      </c>
      <c r="C12" s="151" t="s">
        <v>54</v>
      </c>
      <c r="D12" s="126" t="s">
        <v>214</v>
      </c>
      <c r="E12" s="30" t="s">
        <v>215</v>
      </c>
      <c r="F12" s="44" t="s">
        <v>57</v>
      </c>
      <c r="G12" s="25" t="s">
        <v>216</v>
      </c>
      <c r="H12" s="158"/>
      <c r="I12" s="138">
        <f t="shared" ref="I12:K12" si="4">P12</f>
        <v>3</v>
      </c>
      <c r="J12" s="138">
        <f t="shared" si="4"/>
        <v>2.1196428571428574</v>
      </c>
      <c r="K12" s="138">
        <f t="shared" si="4"/>
        <v>1.86</v>
      </c>
      <c r="L12" s="156"/>
      <c r="M12" s="156">
        <v>2.5</v>
      </c>
      <c r="N12" s="161"/>
      <c r="O12" s="140">
        <f>I12*70+J12*75+K12*25+L12*60+M12*45+N12*95</f>
        <v>527.97321428571433</v>
      </c>
      <c r="P12" s="45">
        <f>'[1]0104-0108'!X35</f>
        <v>3</v>
      </c>
      <c r="Q12" s="45">
        <f>'[1]0104-0108'!Y35</f>
        <v>2.1196428571428574</v>
      </c>
      <c r="R12" s="45">
        <f>'[1]0104-0108'!Z35</f>
        <v>1.86</v>
      </c>
      <c r="S12" s="46"/>
    </row>
    <row r="13" spans="1:20" ht="12" customHeight="1" x14ac:dyDescent="0.25">
      <c r="A13" s="145"/>
      <c r="B13" s="153"/>
      <c r="C13" s="153"/>
      <c r="D13" s="127" t="s">
        <v>217</v>
      </c>
      <c r="E13" s="33" t="s">
        <v>218</v>
      </c>
      <c r="F13" s="48"/>
      <c r="G13" s="35" t="s">
        <v>219</v>
      </c>
      <c r="H13" s="159"/>
      <c r="I13" s="143"/>
      <c r="J13" s="143"/>
      <c r="K13" s="143"/>
      <c r="L13" s="181"/>
      <c r="M13" s="157"/>
      <c r="N13" s="162"/>
      <c r="O13" s="142"/>
      <c r="P13" s="45"/>
      <c r="Q13" s="45"/>
      <c r="R13" s="45"/>
      <c r="S13" s="46"/>
    </row>
    <row r="14" spans="1:20" ht="24.95" customHeight="1" x14ac:dyDescent="0.25">
      <c r="A14" s="144">
        <f t="shared" ref="A14" si="5">A12+1</f>
        <v>43838</v>
      </c>
      <c r="B14" s="146" t="s">
        <v>17</v>
      </c>
      <c r="C14" s="146" t="s">
        <v>18</v>
      </c>
      <c r="D14" s="49" t="s">
        <v>220</v>
      </c>
      <c r="E14" s="49" t="s">
        <v>221</v>
      </c>
      <c r="F14" s="50" t="s">
        <v>21</v>
      </c>
      <c r="G14" s="51" t="s">
        <v>64</v>
      </c>
      <c r="H14" s="154"/>
      <c r="I14" s="138">
        <f t="shared" ref="I14:K14" si="6">P14</f>
        <v>4.1235294117647054</v>
      </c>
      <c r="J14" s="138">
        <f t="shared" si="6"/>
        <v>2</v>
      </c>
      <c r="K14" s="138">
        <f t="shared" si="6"/>
        <v>1.03</v>
      </c>
      <c r="L14" s="156"/>
      <c r="M14" s="156">
        <v>2.2000000000000002</v>
      </c>
      <c r="N14" s="161"/>
      <c r="O14" s="140">
        <f>I14*70+J14*75+K14*25+L14*60+M14*45+N14*95</f>
        <v>563.39705882352939</v>
      </c>
      <c r="P14" s="45">
        <f>'[1]0104-0108'!X45</f>
        <v>4.1235294117647054</v>
      </c>
      <c r="Q14" s="45">
        <f>'[1]0104-0108'!Y45</f>
        <v>2</v>
      </c>
      <c r="R14" s="45">
        <f>'[1]0104-0108'!Z45</f>
        <v>1.03</v>
      </c>
      <c r="S14" s="46"/>
    </row>
    <row r="15" spans="1:20" ht="9.75" customHeight="1" x14ac:dyDescent="0.25">
      <c r="A15" s="145"/>
      <c r="B15" s="165"/>
      <c r="C15" s="166"/>
      <c r="D15" s="52" t="s">
        <v>222</v>
      </c>
      <c r="E15" s="53" t="s">
        <v>223</v>
      </c>
      <c r="F15" s="54"/>
      <c r="G15" s="53" t="s">
        <v>67</v>
      </c>
      <c r="H15" s="163"/>
      <c r="I15" s="143"/>
      <c r="J15" s="143"/>
      <c r="K15" s="143"/>
      <c r="L15" s="181"/>
      <c r="M15" s="157"/>
      <c r="N15" s="162"/>
      <c r="O15" s="142"/>
      <c r="P15" s="45"/>
      <c r="Q15" s="45"/>
      <c r="R15" s="45"/>
      <c r="S15" s="46"/>
    </row>
    <row r="16" spans="1:20" ht="24.95" customHeight="1" x14ac:dyDescent="0.25">
      <c r="A16" s="164">
        <v>43841</v>
      </c>
      <c r="B16" s="151" t="s">
        <v>26</v>
      </c>
      <c r="C16" s="151" t="s">
        <v>68</v>
      </c>
      <c r="D16" s="31" t="s">
        <v>224</v>
      </c>
      <c r="E16" s="25" t="s">
        <v>225</v>
      </c>
      <c r="F16" s="26" t="s">
        <v>71</v>
      </c>
      <c r="G16" s="30" t="s">
        <v>226</v>
      </c>
      <c r="H16" s="149" t="s">
        <v>256</v>
      </c>
      <c r="I16" s="136">
        <f t="shared" ref="I16:K16" si="7">P16</f>
        <v>3.3529411764705883</v>
      </c>
      <c r="J16" s="136">
        <f t="shared" si="7"/>
        <v>1.95</v>
      </c>
      <c r="K16" s="136">
        <f t="shared" si="7"/>
        <v>1.71</v>
      </c>
      <c r="L16" s="156"/>
      <c r="M16" s="156">
        <v>2.2000000000000002</v>
      </c>
      <c r="N16" s="161">
        <v>1</v>
      </c>
      <c r="O16" s="140">
        <f>I16*70+J16*75+K16*25+L16*60+M16*45+N16*95</f>
        <v>617.70588235294122</v>
      </c>
      <c r="P16" s="1">
        <f>'[1]0111-0115'!X11</f>
        <v>3.3529411764705883</v>
      </c>
      <c r="Q16" s="1">
        <f>'[1]0111-0115'!Y11</f>
        <v>1.95</v>
      </c>
      <c r="R16" s="1">
        <f>'[1]0111-0115'!Z11</f>
        <v>1.71</v>
      </c>
    </row>
    <row r="17" spans="1:18" ht="9.75" customHeight="1" x14ac:dyDescent="0.25">
      <c r="A17" s="145"/>
      <c r="B17" s="152"/>
      <c r="C17" s="153"/>
      <c r="D17" s="55" t="s">
        <v>227</v>
      </c>
      <c r="E17" s="28" t="s">
        <v>228</v>
      </c>
      <c r="F17" s="29"/>
      <c r="G17" s="33" t="s">
        <v>229</v>
      </c>
      <c r="H17" s="150"/>
      <c r="I17" s="137"/>
      <c r="J17" s="137"/>
      <c r="K17" s="137"/>
      <c r="L17" s="180"/>
      <c r="M17" s="157"/>
      <c r="N17" s="162"/>
      <c r="O17" s="142"/>
    </row>
    <row r="18" spans="1:18" s="18" customFormat="1" ht="24.95" customHeight="1" x14ac:dyDescent="0.25">
      <c r="A18" s="164">
        <f>A16+1</f>
        <v>43842</v>
      </c>
      <c r="B18" s="151" t="s">
        <v>35</v>
      </c>
      <c r="C18" s="151" t="s">
        <v>36</v>
      </c>
      <c r="D18" s="56" t="s">
        <v>230</v>
      </c>
      <c r="E18" s="30" t="s">
        <v>231</v>
      </c>
      <c r="F18" s="32" t="s">
        <v>78</v>
      </c>
      <c r="G18" s="30" t="s">
        <v>232</v>
      </c>
      <c r="H18" s="149"/>
      <c r="I18" s="136">
        <f t="shared" ref="I18:K18" si="8">P18</f>
        <v>3.7</v>
      </c>
      <c r="J18" s="136">
        <f t="shared" si="8"/>
        <v>2.2625000000000002</v>
      </c>
      <c r="K18" s="136">
        <f t="shared" si="8"/>
        <v>1.61</v>
      </c>
      <c r="L18" s="138"/>
      <c r="M18" s="156">
        <v>2.2000000000000002</v>
      </c>
      <c r="N18" s="161"/>
      <c r="O18" s="140">
        <f>I18*70+J18*75+K18*25+L18*60+M18*45+N18*95</f>
        <v>567.9375</v>
      </c>
      <c r="P18" s="15">
        <f>'[1]0111-0115'!X19</f>
        <v>3.7</v>
      </c>
      <c r="Q18" s="15">
        <f>'[1]0111-0115'!Y19</f>
        <v>2.2625000000000002</v>
      </c>
      <c r="R18" s="15">
        <f>'[1]0111-0115'!Z19</f>
        <v>1.61</v>
      </c>
    </row>
    <row r="19" spans="1:18" s="18" customFormat="1" ht="9.75" customHeight="1" x14ac:dyDescent="0.25">
      <c r="A19" s="145"/>
      <c r="B19" s="152"/>
      <c r="C19" s="153"/>
      <c r="D19" s="57" t="s">
        <v>233</v>
      </c>
      <c r="E19" s="33" t="s">
        <v>234</v>
      </c>
      <c r="F19" s="34"/>
      <c r="G19" s="33" t="s">
        <v>235</v>
      </c>
      <c r="H19" s="150"/>
      <c r="I19" s="137"/>
      <c r="J19" s="137"/>
      <c r="K19" s="137"/>
      <c r="L19" s="153"/>
      <c r="M19" s="157"/>
      <c r="N19" s="162"/>
      <c r="O19" s="142"/>
      <c r="P19" s="15"/>
      <c r="Q19" s="15"/>
      <c r="R19" s="15"/>
    </row>
    <row r="20" spans="1:18" s="18" customFormat="1" ht="24.95" customHeight="1" x14ac:dyDescent="0.25">
      <c r="A20" s="164">
        <f>A18+1</f>
        <v>43843</v>
      </c>
      <c r="B20" s="151" t="s">
        <v>44</v>
      </c>
      <c r="C20" s="151" t="s">
        <v>45</v>
      </c>
      <c r="D20" s="39" t="s">
        <v>84</v>
      </c>
      <c r="E20" s="37" t="s">
        <v>85</v>
      </c>
      <c r="F20" s="38" t="s">
        <v>48</v>
      </c>
      <c r="G20" s="39" t="s">
        <v>86</v>
      </c>
      <c r="H20" s="178"/>
      <c r="I20" s="136">
        <f t="shared" ref="I20:K20" si="9">P20</f>
        <v>3.6781818181818178</v>
      </c>
      <c r="J20" s="136">
        <f t="shared" si="9"/>
        <v>1.7749999999999999</v>
      </c>
      <c r="K20" s="136">
        <f t="shared" si="9"/>
        <v>1.05</v>
      </c>
      <c r="L20" s="175"/>
      <c r="M20" s="156">
        <v>2.5</v>
      </c>
      <c r="N20" s="161"/>
      <c r="O20" s="140">
        <f>I20*70+J20*75+K20*25+L20*60+M20*45+N20*95</f>
        <v>529.3477272727273</v>
      </c>
      <c r="P20" s="15">
        <f>'[1]0111-0115'!X27</f>
        <v>3.6781818181818178</v>
      </c>
      <c r="Q20" s="15">
        <f>'[1]0111-0115'!Y27</f>
        <v>1.7749999999999999</v>
      </c>
      <c r="R20" s="15">
        <f>'[1]0111-0115'!Z27</f>
        <v>1.05</v>
      </c>
    </row>
    <row r="21" spans="1:18" s="18" customFormat="1" ht="9.75" customHeight="1" x14ac:dyDescent="0.25">
      <c r="A21" s="145"/>
      <c r="B21" s="152"/>
      <c r="C21" s="153"/>
      <c r="D21" s="58" t="s">
        <v>87</v>
      </c>
      <c r="E21" s="41" t="s">
        <v>88</v>
      </c>
      <c r="F21" s="42"/>
      <c r="G21" s="41" t="s">
        <v>89</v>
      </c>
      <c r="H21" s="179"/>
      <c r="I21" s="137"/>
      <c r="J21" s="137"/>
      <c r="K21" s="137"/>
      <c r="L21" s="176"/>
      <c r="M21" s="157"/>
      <c r="N21" s="162"/>
      <c r="O21" s="142"/>
      <c r="P21" s="15"/>
      <c r="Q21" s="15"/>
      <c r="R21" s="15"/>
    </row>
    <row r="22" spans="1:18" s="18" customFormat="1" ht="24.95" customHeight="1" x14ac:dyDescent="0.25">
      <c r="A22" s="164">
        <f>A20+1</f>
        <v>43844</v>
      </c>
      <c r="B22" s="177" t="s">
        <v>53</v>
      </c>
      <c r="C22" s="151" t="s">
        <v>54</v>
      </c>
      <c r="D22" s="59" t="s">
        <v>236</v>
      </c>
      <c r="E22" s="31" t="s">
        <v>237</v>
      </c>
      <c r="F22" s="44" t="s">
        <v>71</v>
      </c>
      <c r="G22" s="25" t="s">
        <v>238</v>
      </c>
      <c r="H22" s="158"/>
      <c r="I22" s="136">
        <f t="shared" ref="I22:K22" si="10">P22</f>
        <v>3.5555555555555554</v>
      </c>
      <c r="J22" s="136">
        <f t="shared" si="10"/>
        <v>2.0767857142857142</v>
      </c>
      <c r="K22" s="136">
        <f t="shared" si="10"/>
        <v>1.53</v>
      </c>
      <c r="L22" s="140"/>
      <c r="M22" s="156">
        <v>2.2000000000000002</v>
      </c>
      <c r="N22" s="161"/>
      <c r="O22" s="140">
        <f>I22*70+J22*75+K22*25+L22*60+M22*45+N22*95</f>
        <v>541.89781746031747</v>
      </c>
      <c r="P22" s="15">
        <f>'[1]0111-0115'!X35</f>
        <v>3.5555555555555554</v>
      </c>
      <c r="Q22" s="15">
        <f>'[1]0111-0115'!Y35</f>
        <v>2.0767857142857142</v>
      </c>
      <c r="R22" s="15">
        <f>'[1]0111-0115'!Z35</f>
        <v>1.53</v>
      </c>
    </row>
    <row r="23" spans="1:18" s="18" customFormat="1" ht="9.75" customHeight="1" x14ac:dyDescent="0.25">
      <c r="A23" s="145"/>
      <c r="B23" s="153"/>
      <c r="C23" s="153"/>
      <c r="D23" s="60" t="s">
        <v>239</v>
      </c>
      <c r="E23" s="55" t="s">
        <v>240</v>
      </c>
      <c r="F23" s="48"/>
      <c r="G23" s="35" t="s">
        <v>241</v>
      </c>
      <c r="H23" s="159"/>
      <c r="I23" s="137"/>
      <c r="J23" s="137"/>
      <c r="K23" s="137"/>
      <c r="L23" s="142"/>
      <c r="M23" s="157"/>
      <c r="N23" s="162"/>
      <c r="O23" s="142"/>
      <c r="P23" s="15"/>
      <c r="Q23" s="15"/>
      <c r="R23" s="15"/>
    </row>
    <row r="24" spans="1:18" s="18" customFormat="1" ht="24.95" customHeight="1" x14ac:dyDescent="0.25">
      <c r="A24" s="164">
        <f>A22+1</f>
        <v>43845</v>
      </c>
      <c r="B24" s="146" t="s">
        <v>17</v>
      </c>
      <c r="C24" s="146" t="s">
        <v>18</v>
      </c>
      <c r="D24" s="49" t="s">
        <v>96</v>
      </c>
      <c r="E24" s="49" t="s">
        <v>97</v>
      </c>
      <c r="F24" s="50" t="s">
        <v>21</v>
      </c>
      <c r="G24" s="51" t="s">
        <v>242</v>
      </c>
      <c r="H24" s="154"/>
      <c r="I24" s="136">
        <f t="shared" ref="I24:K24" si="11">P24</f>
        <v>4.1457516339869276</v>
      </c>
      <c r="J24" s="136">
        <f t="shared" si="11"/>
        <v>1.9867857142857142</v>
      </c>
      <c r="K24" s="136">
        <f t="shared" si="11"/>
        <v>0.82</v>
      </c>
      <c r="L24" s="138"/>
      <c r="M24" s="156">
        <v>2.2000000000000002</v>
      </c>
      <c r="N24" s="161"/>
      <c r="O24" s="140">
        <f>I24*70+J24*75+K24*25+L24*60+M24*45+N24*95</f>
        <v>558.71154295051349</v>
      </c>
      <c r="P24" s="15">
        <f>'[1]0111-0115'!X45</f>
        <v>4.1457516339869276</v>
      </c>
      <c r="Q24" s="15">
        <f>'[1]0111-0115'!Y45</f>
        <v>1.9867857142857142</v>
      </c>
      <c r="R24" s="15">
        <f>'[1]0111-0115'!Z45</f>
        <v>0.82</v>
      </c>
    </row>
    <row r="25" spans="1:18" s="18" customFormat="1" ht="9.75" customHeight="1" x14ac:dyDescent="0.25">
      <c r="A25" s="145"/>
      <c r="B25" s="165"/>
      <c r="C25" s="166"/>
      <c r="D25" s="52" t="s">
        <v>99</v>
      </c>
      <c r="E25" s="53" t="s">
        <v>243</v>
      </c>
      <c r="F25" s="54"/>
      <c r="G25" s="53" t="s">
        <v>244</v>
      </c>
      <c r="H25" s="163"/>
      <c r="I25" s="137"/>
      <c r="J25" s="137"/>
      <c r="K25" s="137"/>
      <c r="L25" s="174"/>
      <c r="M25" s="157"/>
      <c r="N25" s="162"/>
      <c r="O25" s="142"/>
      <c r="P25" s="15"/>
      <c r="Q25" s="15"/>
      <c r="R25" s="15"/>
    </row>
    <row r="26" spans="1:18" s="18" customFormat="1" ht="24.95" customHeight="1" x14ac:dyDescent="0.25">
      <c r="A26" s="144">
        <v>43848</v>
      </c>
      <c r="B26" s="151" t="s">
        <v>26</v>
      </c>
      <c r="C26" s="151" t="s">
        <v>68</v>
      </c>
      <c r="D26" s="30" t="s">
        <v>245</v>
      </c>
      <c r="E26" s="30" t="s">
        <v>246</v>
      </c>
      <c r="F26" s="26" t="s">
        <v>30</v>
      </c>
      <c r="G26" s="24" t="s">
        <v>247</v>
      </c>
      <c r="H26" s="158"/>
      <c r="I26" s="136">
        <f t="shared" ref="I26:K26" si="12">P26</f>
        <v>3.164705882352941</v>
      </c>
      <c r="J26" s="136">
        <f t="shared" si="12"/>
        <v>2.0642857142857141</v>
      </c>
      <c r="K26" s="136">
        <f t="shared" si="12"/>
        <v>1.66</v>
      </c>
      <c r="L26" s="140"/>
      <c r="M26" s="156">
        <v>2.2000000000000002</v>
      </c>
      <c r="N26" s="161"/>
      <c r="O26" s="140">
        <f>I26*70+J26*75+K26*25+L26*60+M26*45+N26*95</f>
        <v>516.85084033613441</v>
      </c>
      <c r="P26" s="15">
        <f>'[1]0118-0120'!X11</f>
        <v>3.164705882352941</v>
      </c>
      <c r="Q26" s="15">
        <f>'[1]0118-0120'!Y11</f>
        <v>2.0642857142857141</v>
      </c>
      <c r="R26" s="15">
        <f>'[1]0118-0120'!Z11</f>
        <v>1.66</v>
      </c>
    </row>
    <row r="27" spans="1:18" s="18" customFormat="1" ht="10.5" customHeight="1" x14ac:dyDescent="0.25">
      <c r="A27" s="145"/>
      <c r="B27" s="152"/>
      <c r="C27" s="153"/>
      <c r="D27" s="33" t="s">
        <v>248</v>
      </c>
      <c r="E27" s="33" t="s">
        <v>249</v>
      </c>
      <c r="F27" s="61"/>
      <c r="G27" s="33" t="s">
        <v>250</v>
      </c>
      <c r="H27" s="162"/>
      <c r="I27" s="137"/>
      <c r="J27" s="137"/>
      <c r="K27" s="137"/>
      <c r="L27" s="142"/>
      <c r="M27" s="157"/>
      <c r="N27" s="162"/>
      <c r="O27" s="142"/>
      <c r="P27" s="15"/>
      <c r="Q27" s="15"/>
      <c r="R27" s="15"/>
    </row>
    <row r="28" spans="1:18" s="18" customFormat="1" ht="24.95" customHeight="1" x14ac:dyDescent="0.25">
      <c r="A28" s="164">
        <f>A26+1</f>
        <v>43849</v>
      </c>
      <c r="B28" s="151" t="s">
        <v>35</v>
      </c>
      <c r="C28" s="151" t="s">
        <v>36</v>
      </c>
      <c r="D28" s="39" t="s">
        <v>108</v>
      </c>
      <c r="E28" s="39" t="s">
        <v>251</v>
      </c>
      <c r="F28" s="62" t="s">
        <v>110</v>
      </c>
      <c r="G28" s="37" t="s">
        <v>111</v>
      </c>
      <c r="H28" s="149"/>
      <c r="I28" s="136">
        <f t="shared" ref="I28:K28" si="13">P28</f>
        <v>3.7666666666666666</v>
      </c>
      <c r="J28" s="136">
        <f t="shared" si="13"/>
        <v>1.9909090909090907</v>
      </c>
      <c r="K28" s="136">
        <f t="shared" si="13"/>
        <v>1.0149999999999999</v>
      </c>
      <c r="L28" s="138"/>
      <c r="M28" s="156">
        <v>2.5</v>
      </c>
      <c r="N28" s="161"/>
      <c r="O28" s="140">
        <f>I28*70+J28*75+K28*25+L28*60+M28*45+N28*95</f>
        <v>550.8598484848485</v>
      </c>
      <c r="P28" s="15">
        <f>'[1]0118-0120'!X19</f>
        <v>3.7666666666666666</v>
      </c>
      <c r="Q28" s="15">
        <f>'[1]0118-0120'!Y19</f>
        <v>1.9909090909090907</v>
      </c>
      <c r="R28" s="15">
        <f>'[1]0118-0120'!Z19</f>
        <v>1.0149999999999999</v>
      </c>
    </row>
    <row r="29" spans="1:18" s="18" customFormat="1" ht="9.75" customHeight="1" x14ac:dyDescent="0.25">
      <c r="A29" s="145"/>
      <c r="B29" s="152"/>
      <c r="C29" s="153"/>
      <c r="D29" s="41" t="s">
        <v>112</v>
      </c>
      <c r="E29" s="41" t="s">
        <v>252</v>
      </c>
      <c r="F29" s="63"/>
      <c r="G29" s="64" t="s">
        <v>114</v>
      </c>
      <c r="H29" s="150"/>
      <c r="I29" s="137"/>
      <c r="J29" s="137"/>
      <c r="K29" s="137"/>
      <c r="L29" s="153"/>
      <c r="M29" s="157"/>
      <c r="N29" s="162"/>
      <c r="O29" s="142"/>
      <c r="P29" s="15"/>
      <c r="Q29" s="15"/>
      <c r="R29" s="15"/>
    </row>
    <row r="30" spans="1:18" s="68" customFormat="1" ht="24" customHeight="1" x14ac:dyDescent="0.25">
      <c r="A30" s="164">
        <f>A28+1</f>
        <v>43850</v>
      </c>
      <c r="B30" s="172" t="s">
        <v>44</v>
      </c>
      <c r="C30" s="65" t="s">
        <v>18</v>
      </c>
      <c r="D30" s="49" t="s">
        <v>115</v>
      </c>
      <c r="E30" s="51" t="s">
        <v>253</v>
      </c>
      <c r="F30" s="66" t="s">
        <v>30</v>
      </c>
      <c r="G30" s="51" t="s">
        <v>98</v>
      </c>
      <c r="H30" s="167"/>
      <c r="I30" s="136">
        <f t="shared" ref="I30:K30" si="14">P30</f>
        <v>4.25</v>
      </c>
      <c r="J30" s="136">
        <f t="shared" si="14"/>
        <v>1.8625</v>
      </c>
      <c r="K30" s="136">
        <f t="shared" si="14"/>
        <v>0.6</v>
      </c>
      <c r="L30" s="138"/>
      <c r="M30" s="156">
        <v>3</v>
      </c>
      <c r="N30" s="138"/>
      <c r="O30" s="140">
        <f>I30*70+J30*75+K30*25+L30*60+M30*45+N30*95</f>
        <v>587.1875</v>
      </c>
      <c r="P30" s="67">
        <f>'[1]0118-0120'!X27</f>
        <v>4.25</v>
      </c>
      <c r="Q30" s="67">
        <f>'[1]0118-0120'!Y27</f>
        <v>1.8625</v>
      </c>
      <c r="R30" s="67">
        <f>'[1]0118-0120'!Z27</f>
        <v>0.6</v>
      </c>
    </row>
    <row r="31" spans="1:18" s="68" customFormat="1" ht="9.75" customHeight="1" thickBot="1" x14ac:dyDescent="0.3">
      <c r="A31" s="145"/>
      <c r="B31" s="173"/>
      <c r="C31" s="69"/>
      <c r="D31" s="70" t="s">
        <v>117</v>
      </c>
      <c r="E31" s="75" t="s">
        <v>254</v>
      </c>
      <c r="F31" s="70"/>
      <c r="G31" s="53" t="s">
        <v>118</v>
      </c>
      <c r="H31" s="168"/>
      <c r="I31" s="137"/>
      <c r="J31" s="137"/>
      <c r="K31" s="137"/>
      <c r="L31" s="174"/>
      <c r="M31" s="157"/>
      <c r="N31" s="143"/>
      <c r="O31" s="142"/>
      <c r="P31" s="67"/>
      <c r="Q31" s="67"/>
      <c r="R31" s="67"/>
    </row>
    <row r="32" spans="1:18" s="68" customFormat="1" ht="24" hidden="1" customHeight="1" x14ac:dyDescent="0.25">
      <c r="A32" s="169">
        <f>A30+1</f>
        <v>43851</v>
      </c>
      <c r="B32" s="171" t="s">
        <v>53</v>
      </c>
      <c r="C32" s="65" t="s">
        <v>18</v>
      </c>
      <c r="D32" s="49" t="s">
        <v>115</v>
      </c>
      <c r="E32" s="71" t="s">
        <v>116</v>
      </c>
      <c r="F32" s="66" t="s">
        <v>30</v>
      </c>
      <c r="G32" s="51" t="s">
        <v>98</v>
      </c>
      <c r="H32" s="158"/>
      <c r="I32" s="136">
        <f t="shared" ref="I32:K32" si="15">P32</f>
        <v>3.6666666666666665</v>
      </c>
      <c r="J32" s="136">
        <f t="shared" si="15"/>
        <v>1.8781818181818182</v>
      </c>
      <c r="K32" s="136">
        <f t="shared" si="15"/>
        <v>0.7</v>
      </c>
      <c r="L32" s="161"/>
      <c r="M32" s="156">
        <v>3</v>
      </c>
      <c r="N32" s="72"/>
      <c r="O32" s="140">
        <f>I32*70+J32*75+K32*25+L32*60+M32*45+N32*95</f>
        <v>550.030303030303</v>
      </c>
      <c r="P32" s="67">
        <f>'[1]0118-0120'!X35</f>
        <v>3.6666666666666665</v>
      </c>
      <c r="Q32" s="67">
        <f>'[1]0118-0120'!Y35</f>
        <v>1.8781818181818182</v>
      </c>
      <c r="R32" s="67">
        <f>'[1]0118-0120'!Z35</f>
        <v>0.7</v>
      </c>
    </row>
    <row r="33" spans="1:18" s="68" customFormat="1" ht="11.25" hidden="1" customHeight="1" x14ac:dyDescent="0.25">
      <c r="A33" s="170"/>
      <c r="B33" s="166"/>
      <c r="C33" s="69"/>
      <c r="D33" s="70" t="s">
        <v>117</v>
      </c>
      <c r="E33" s="53" t="s">
        <v>116</v>
      </c>
      <c r="F33" s="70"/>
      <c r="G33" s="53" t="s">
        <v>118</v>
      </c>
      <c r="H33" s="159"/>
      <c r="I33" s="137"/>
      <c r="J33" s="137"/>
      <c r="K33" s="137"/>
      <c r="L33" s="162"/>
      <c r="M33" s="157"/>
      <c r="N33" s="72"/>
      <c r="O33" s="142"/>
      <c r="P33" s="67"/>
      <c r="Q33" s="67"/>
      <c r="R33" s="67"/>
    </row>
    <row r="34" spans="1:18" s="18" customFormat="1" ht="24" hidden="1" customHeight="1" x14ac:dyDescent="0.25">
      <c r="A34" s="164">
        <f>A32+1</f>
        <v>43852</v>
      </c>
      <c r="B34" s="146" t="s">
        <v>17</v>
      </c>
      <c r="C34" s="146" t="s">
        <v>18</v>
      </c>
      <c r="D34" s="73" t="s">
        <v>119</v>
      </c>
      <c r="E34" s="49" t="s">
        <v>120</v>
      </c>
      <c r="F34" s="50" t="s">
        <v>21</v>
      </c>
      <c r="G34" s="51" t="s">
        <v>121</v>
      </c>
      <c r="H34" s="167"/>
      <c r="I34" s="136">
        <f t="shared" ref="I34:K34" si="16">P34</f>
        <v>4.1467379679144383</v>
      </c>
      <c r="J34" s="136">
        <f t="shared" si="16"/>
        <v>1.6396666666666668</v>
      </c>
      <c r="K34" s="136">
        <f t="shared" si="16"/>
        <v>0.8377</v>
      </c>
      <c r="L34" s="161"/>
      <c r="M34" s="156">
        <v>2.2000000000000002</v>
      </c>
      <c r="N34" s="161"/>
      <c r="O34" s="140">
        <f>I34*70+J34*75+K34*25+L34*60+M34*45+N34*95</f>
        <v>533.18915775401069</v>
      </c>
      <c r="P34" s="15">
        <f>'[1]0118-0120'!X45</f>
        <v>4.1467379679144383</v>
      </c>
      <c r="Q34" s="15">
        <f>'[1]0118-0120'!Y45</f>
        <v>1.6396666666666668</v>
      </c>
      <c r="R34" s="15">
        <f>'[1]0118-0120'!Z45</f>
        <v>0.8377</v>
      </c>
    </row>
    <row r="35" spans="1:18" s="18" customFormat="1" ht="9.75" hidden="1" customHeight="1" thickBot="1" x14ac:dyDescent="0.3">
      <c r="A35" s="145"/>
      <c r="B35" s="165"/>
      <c r="C35" s="166"/>
      <c r="D35" s="52" t="s">
        <v>122</v>
      </c>
      <c r="E35" s="74" t="s">
        <v>123</v>
      </c>
      <c r="F35" s="54"/>
      <c r="G35" s="75" t="s">
        <v>121</v>
      </c>
      <c r="H35" s="168"/>
      <c r="I35" s="137"/>
      <c r="J35" s="137"/>
      <c r="K35" s="137"/>
      <c r="L35" s="162"/>
      <c r="M35" s="157"/>
      <c r="N35" s="162"/>
      <c r="O35" s="142"/>
      <c r="P35" s="15"/>
      <c r="Q35" s="15"/>
      <c r="R35" s="15"/>
    </row>
    <row r="36" spans="1:18" s="68" customFormat="1" ht="24" hidden="1" customHeight="1" x14ac:dyDescent="0.25">
      <c r="A36" s="144">
        <v>43855</v>
      </c>
      <c r="B36" s="151" t="s">
        <v>26</v>
      </c>
      <c r="C36" s="151" t="s">
        <v>124</v>
      </c>
      <c r="D36" s="30" t="s">
        <v>125</v>
      </c>
      <c r="E36" s="31" t="s">
        <v>126</v>
      </c>
      <c r="F36" s="32" t="s">
        <v>127</v>
      </c>
      <c r="G36" s="30" t="s">
        <v>128</v>
      </c>
      <c r="H36" s="154"/>
      <c r="I36" s="136">
        <f t="shared" ref="I36:K36" si="17">P36</f>
        <v>3.3294117647058825</v>
      </c>
      <c r="J36" s="136">
        <f t="shared" si="17"/>
        <v>2.3357142857142859</v>
      </c>
      <c r="K36" s="136">
        <f t="shared" si="17"/>
        <v>1.3280000000000001</v>
      </c>
      <c r="L36" s="138"/>
      <c r="M36" s="156">
        <v>2.2000000000000002</v>
      </c>
      <c r="N36" s="138"/>
      <c r="O36" s="140">
        <f>I36*70+J36*75+K36*25+L36*60+M36*45+N36*95</f>
        <v>540.4373949579832</v>
      </c>
      <c r="P36" s="76">
        <f>'[1]0125-0129'!X12</f>
        <v>3.3294117647058825</v>
      </c>
      <c r="Q36" s="76">
        <f>'[1]0125-0129'!Y12</f>
        <v>2.3357142857142859</v>
      </c>
      <c r="R36" s="67">
        <f>'[1]0125-0129'!Z12</f>
        <v>1.3280000000000001</v>
      </c>
    </row>
    <row r="37" spans="1:18" s="68" customFormat="1" ht="14.25" hidden="1" customHeight="1" x14ac:dyDescent="0.25">
      <c r="A37" s="145"/>
      <c r="B37" s="152"/>
      <c r="C37" s="153"/>
      <c r="D37" s="33" t="s">
        <v>129</v>
      </c>
      <c r="E37" s="55" t="s">
        <v>130</v>
      </c>
      <c r="F37" s="61"/>
      <c r="G37" s="33" t="s">
        <v>131</v>
      </c>
      <c r="H37" s="163"/>
      <c r="I37" s="137"/>
      <c r="J37" s="137"/>
      <c r="K37" s="137"/>
      <c r="L37" s="143"/>
      <c r="M37" s="157"/>
      <c r="N37" s="143"/>
      <c r="O37" s="142"/>
      <c r="P37" s="76"/>
      <c r="Q37" s="77"/>
      <c r="R37" s="67"/>
    </row>
    <row r="38" spans="1:18" s="68" customFormat="1" ht="24" hidden="1" customHeight="1" x14ac:dyDescent="0.25">
      <c r="A38" s="144">
        <f>A36+1</f>
        <v>43856</v>
      </c>
      <c r="B38" s="151" t="s">
        <v>35</v>
      </c>
      <c r="C38" s="151" t="s">
        <v>45</v>
      </c>
      <c r="D38" s="59" t="s">
        <v>132</v>
      </c>
      <c r="E38" s="30" t="s">
        <v>133</v>
      </c>
      <c r="F38" s="26" t="s">
        <v>71</v>
      </c>
      <c r="G38" s="30" t="s">
        <v>134</v>
      </c>
      <c r="H38" s="149" t="s">
        <v>80</v>
      </c>
      <c r="I38" s="136">
        <f t="shared" ref="I38:K38" si="18">P38</f>
        <v>3.2941176470588234</v>
      </c>
      <c r="J38" s="136">
        <f t="shared" si="18"/>
        <v>1.7942857142857143</v>
      </c>
      <c r="K38" s="136">
        <f t="shared" si="18"/>
        <v>1.1779999999999999</v>
      </c>
      <c r="L38" s="138"/>
      <c r="M38" s="156">
        <v>2.2000000000000002</v>
      </c>
      <c r="N38" s="140">
        <v>1</v>
      </c>
      <c r="O38" s="140">
        <f>I38*70+J38*75+K38*25+L38*60+M38*45+N38*95</f>
        <v>588.60966386554628</v>
      </c>
      <c r="P38" s="76">
        <f>'[1]0125-0129'!X20</f>
        <v>3.2941176470588234</v>
      </c>
      <c r="Q38" s="76">
        <f>'[1]0125-0129'!Y20</f>
        <v>1.7942857142857143</v>
      </c>
      <c r="R38" s="67">
        <f>'[1]0125-0129'!Z20</f>
        <v>1.1779999999999999</v>
      </c>
    </row>
    <row r="39" spans="1:18" s="68" customFormat="1" ht="9.75" hidden="1" customHeight="1" x14ac:dyDescent="0.25">
      <c r="A39" s="145"/>
      <c r="B39" s="152"/>
      <c r="C39" s="153"/>
      <c r="D39" s="60" t="s">
        <v>135</v>
      </c>
      <c r="E39" s="33" t="s">
        <v>136</v>
      </c>
      <c r="F39" s="78"/>
      <c r="G39" s="33" t="s">
        <v>137</v>
      </c>
      <c r="H39" s="150"/>
      <c r="I39" s="137"/>
      <c r="J39" s="137"/>
      <c r="K39" s="137"/>
      <c r="L39" s="143"/>
      <c r="M39" s="157"/>
      <c r="N39" s="142"/>
      <c r="O39" s="142"/>
      <c r="P39" s="79"/>
      <c r="Q39" s="76"/>
      <c r="R39" s="67"/>
    </row>
    <row r="40" spans="1:18" s="68" customFormat="1" ht="24" hidden="1" customHeight="1" x14ac:dyDescent="0.25">
      <c r="A40" s="144">
        <f>A38+1</f>
        <v>43857</v>
      </c>
      <c r="B40" s="151" t="s">
        <v>44</v>
      </c>
      <c r="C40" s="151" t="s">
        <v>138</v>
      </c>
      <c r="D40" s="39" t="s">
        <v>139</v>
      </c>
      <c r="E40" s="80" t="s">
        <v>140</v>
      </c>
      <c r="F40" s="81" t="s">
        <v>21</v>
      </c>
      <c r="G40" s="39" t="s">
        <v>141</v>
      </c>
      <c r="H40" s="158"/>
      <c r="I40" s="136">
        <f t="shared" ref="I40:K40" si="19">P40</f>
        <v>3.83</v>
      </c>
      <c r="J40" s="136">
        <f t="shared" si="19"/>
        <v>1.7749999999999999</v>
      </c>
      <c r="K40" s="136">
        <f t="shared" si="19"/>
        <v>0.85699999999999998</v>
      </c>
      <c r="L40" s="138">
        <v>1</v>
      </c>
      <c r="M40" s="156">
        <v>2.5</v>
      </c>
      <c r="N40" s="138"/>
      <c r="O40" s="140">
        <f>I40*70+J40*75+K40*25+L40*60+M40*45+N40*95</f>
        <v>595.15000000000009</v>
      </c>
      <c r="P40" s="67">
        <f>'[1]0125-0129'!X29</f>
        <v>3.83</v>
      </c>
      <c r="Q40" s="67">
        <f>'[1]0125-0129'!Y29</f>
        <v>1.7749999999999999</v>
      </c>
      <c r="R40" s="67">
        <f>'[1]0125-0129'!Z29</f>
        <v>0.85699999999999998</v>
      </c>
    </row>
    <row r="41" spans="1:18" s="68" customFormat="1" ht="10.5" hidden="1" customHeight="1" x14ac:dyDescent="0.25">
      <c r="A41" s="145"/>
      <c r="B41" s="152"/>
      <c r="C41" s="153"/>
      <c r="D41" s="41" t="s">
        <v>142</v>
      </c>
      <c r="E41" s="64" t="s">
        <v>143</v>
      </c>
      <c r="F41" s="63"/>
      <c r="G41" s="41" t="s">
        <v>144</v>
      </c>
      <c r="H41" s="159"/>
      <c r="I41" s="137"/>
      <c r="J41" s="137"/>
      <c r="K41" s="137"/>
      <c r="L41" s="143"/>
      <c r="M41" s="157"/>
      <c r="N41" s="143"/>
      <c r="O41" s="142"/>
      <c r="P41" s="67"/>
      <c r="Q41" s="67"/>
      <c r="R41" s="67"/>
    </row>
    <row r="42" spans="1:18" s="68" customFormat="1" ht="24" hidden="1" customHeight="1" x14ac:dyDescent="0.25">
      <c r="A42" s="144">
        <f>A40+1</f>
        <v>43858</v>
      </c>
      <c r="B42" s="151" t="s">
        <v>53</v>
      </c>
      <c r="C42" s="151" t="s">
        <v>54</v>
      </c>
      <c r="D42" s="30" t="s">
        <v>145</v>
      </c>
      <c r="E42" s="31" t="s">
        <v>146</v>
      </c>
      <c r="F42" s="26" t="s">
        <v>71</v>
      </c>
      <c r="G42" s="30" t="s">
        <v>92</v>
      </c>
      <c r="H42" s="158" t="s">
        <v>147</v>
      </c>
      <c r="I42" s="136">
        <f t="shared" ref="I42:K42" si="20">P42</f>
        <v>4.3344444444444443</v>
      </c>
      <c r="J42" s="136">
        <f t="shared" si="20"/>
        <v>2.0473506493506495</v>
      </c>
      <c r="K42" s="136">
        <f t="shared" si="20"/>
        <v>1.3761000000000001</v>
      </c>
      <c r="L42" s="161">
        <v>1</v>
      </c>
      <c r="M42" s="156">
        <v>2</v>
      </c>
      <c r="N42" s="138"/>
      <c r="O42" s="140">
        <f>I42*70+J42*75+K42*25+L42*60+M42*45+N42*95</f>
        <v>641.36490981240979</v>
      </c>
      <c r="P42" s="67">
        <f>'[1]0125-0129'!X37</f>
        <v>4.3344444444444443</v>
      </c>
      <c r="Q42" s="67">
        <f>'[1]0125-0129'!Y37</f>
        <v>2.0473506493506495</v>
      </c>
      <c r="R42" s="67">
        <f>'[1]0125-0129'!Z37</f>
        <v>1.3761000000000001</v>
      </c>
    </row>
    <row r="43" spans="1:18" s="68" customFormat="1" ht="12.75" hidden="1" customHeight="1" x14ac:dyDescent="0.25">
      <c r="A43" s="145"/>
      <c r="B43" s="152"/>
      <c r="C43" s="153"/>
      <c r="D43" s="33" t="s">
        <v>148</v>
      </c>
      <c r="E43" s="55" t="s">
        <v>149</v>
      </c>
      <c r="F43" s="78"/>
      <c r="G43" s="55" t="s">
        <v>95</v>
      </c>
      <c r="H43" s="159"/>
      <c r="I43" s="137"/>
      <c r="J43" s="137"/>
      <c r="K43" s="137"/>
      <c r="L43" s="162"/>
      <c r="M43" s="157"/>
      <c r="N43" s="143"/>
      <c r="O43" s="142"/>
      <c r="P43" s="67"/>
      <c r="Q43" s="67"/>
      <c r="R43" s="67"/>
    </row>
    <row r="44" spans="1:18" s="68" customFormat="1" ht="24" hidden="1" customHeight="1" x14ac:dyDescent="0.25">
      <c r="A44" s="144">
        <f>A42+1</f>
        <v>43859</v>
      </c>
      <c r="B44" s="146" t="s">
        <v>17</v>
      </c>
      <c r="C44" s="146" t="s">
        <v>18</v>
      </c>
      <c r="D44" s="73" t="s">
        <v>150</v>
      </c>
      <c r="E44" s="49" t="s">
        <v>151</v>
      </c>
      <c r="F44" s="50" t="s">
        <v>21</v>
      </c>
      <c r="G44" s="51" t="s">
        <v>152</v>
      </c>
      <c r="H44" s="154"/>
      <c r="I44" s="136">
        <f t="shared" ref="I44:K44" si="21">P44</f>
        <v>2.6666666666666665</v>
      </c>
      <c r="J44" s="136">
        <f t="shared" si="21"/>
        <v>2</v>
      </c>
      <c r="K44" s="136">
        <f t="shared" si="21"/>
        <v>1.2450000000000001</v>
      </c>
      <c r="L44" s="138"/>
      <c r="M44" s="156">
        <v>3</v>
      </c>
      <c r="N44" s="138"/>
      <c r="O44" s="140">
        <f>I44*70+J44*75+K44*25+L44*60+M44*45+N44*95</f>
        <v>502.79166666666663</v>
      </c>
      <c r="P44" s="67">
        <f>'[1]0125-0129'!X47</f>
        <v>2.6666666666666665</v>
      </c>
      <c r="Q44" s="67">
        <f>'[1]0125-0129'!Y47</f>
        <v>2</v>
      </c>
      <c r="R44" s="67">
        <f>'[1]0125-0129'!Z47</f>
        <v>1.2450000000000001</v>
      </c>
    </row>
    <row r="45" spans="1:18" s="84" customFormat="1" ht="12.75" hidden="1" customHeight="1" thickBot="1" x14ac:dyDescent="0.3">
      <c r="A45" s="145"/>
      <c r="B45" s="147"/>
      <c r="C45" s="148"/>
      <c r="D45" s="52" t="s">
        <v>153</v>
      </c>
      <c r="E45" s="82" t="s">
        <v>151</v>
      </c>
      <c r="F45" s="83"/>
      <c r="G45" s="53" t="s">
        <v>154</v>
      </c>
      <c r="H45" s="155"/>
      <c r="I45" s="137"/>
      <c r="J45" s="137"/>
      <c r="K45" s="137"/>
      <c r="L45" s="139"/>
      <c r="M45" s="160"/>
      <c r="N45" s="139"/>
      <c r="O45" s="142"/>
      <c r="P45" s="76"/>
      <c r="Q45" s="76"/>
      <c r="R45" s="76"/>
    </row>
    <row r="46" spans="1:18" s="84" customFormat="1" ht="25.9" hidden="1" customHeight="1" x14ac:dyDescent="0.25">
      <c r="A46" s="144">
        <f>A44+1</f>
        <v>43860</v>
      </c>
      <c r="B46" s="151" t="s">
        <v>155</v>
      </c>
      <c r="C46" s="151" t="s">
        <v>138</v>
      </c>
      <c r="D46" s="85" t="s">
        <v>156</v>
      </c>
      <c r="E46" s="86" t="s">
        <v>157</v>
      </c>
      <c r="F46" s="87" t="s">
        <v>48</v>
      </c>
      <c r="G46" s="88" t="s">
        <v>158</v>
      </c>
      <c r="H46" s="89"/>
      <c r="I46" s="136">
        <f t="shared" ref="I46:K46" si="22">P46</f>
        <v>3.3333333333333335</v>
      </c>
      <c r="J46" s="136">
        <f t="shared" si="22"/>
        <v>2.0091428571428573</v>
      </c>
      <c r="K46" s="136">
        <f t="shared" si="22"/>
        <v>1.325</v>
      </c>
      <c r="L46" s="90"/>
      <c r="M46" s="91">
        <v>2.5</v>
      </c>
      <c r="N46" s="90"/>
      <c r="O46" s="140">
        <f>I46*70+J46*75+K46*25+L46*60+M46*45+N46*95</f>
        <v>529.64404761904768</v>
      </c>
      <c r="P46" s="76">
        <f>'[1]0125-0129'!X57</f>
        <v>3.3333333333333335</v>
      </c>
      <c r="Q46" s="76">
        <f>'[1]0125-0129'!Y57</f>
        <v>2.0091428571428573</v>
      </c>
      <c r="R46" s="76">
        <f>'[1]0125-0129'!Z57</f>
        <v>1.325</v>
      </c>
    </row>
    <row r="47" spans="1:18" s="84" customFormat="1" ht="12.75" hidden="1" customHeight="1" x14ac:dyDescent="0.25">
      <c r="A47" s="145"/>
      <c r="B47" s="152"/>
      <c r="C47" s="153"/>
      <c r="D47" s="92" t="s">
        <v>159</v>
      </c>
      <c r="E47" s="93" t="s">
        <v>160</v>
      </c>
      <c r="F47" s="94"/>
      <c r="G47" s="95" t="s">
        <v>161</v>
      </c>
      <c r="H47" s="89"/>
      <c r="I47" s="137"/>
      <c r="J47" s="137"/>
      <c r="K47" s="137"/>
      <c r="L47" s="90"/>
      <c r="M47" s="91"/>
      <c r="N47" s="90"/>
      <c r="O47" s="142"/>
      <c r="P47" s="76"/>
      <c r="Q47" s="76"/>
      <c r="R47" s="76"/>
    </row>
    <row r="48" spans="1:18" s="84" customFormat="1" ht="24" hidden="1" customHeight="1" x14ac:dyDescent="0.25">
      <c r="A48" s="144">
        <v>44102</v>
      </c>
      <c r="B48" s="151" t="s">
        <v>26</v>
      </c>
      <c r="C48" s="151" t="s">
        <v>124</v>
      </c>
      <c r="D48" s="31" t="s">
        <v>162</v>
      </c>
      <c r="E48" s="30" t="s">
        <v>163</v>
      </c>
      <c r="F48" s="96" t="s">
        <v>71</v>
      </c>
      <c r="G48" s="30" t="s">
        <v>164</v>
      </c>
      <c r="H48" s="154"/>
      <c r="I48" s="136">
        <f t="shared" ref="I48:K48" si="23">P48</f>
        <v>4.0342222222222226</v>
      </c>
      <c r="J48" s="136">
        <f t="shared" si="23"/>
        <v>1.9721428571428572</v>
      </c>
      <c r="K48" s="136">
        <f t="shared" si="23"/>
        <v>1.52</v>
      </c>
      <c r="L48" s="138"/>
      <c r="M48" s="138">
        <v>2.2000000000000002</v>
      </c>
      <c r="N48" s="138"/>
      <c r="O48" s="140">
        <f>I48*70+J48*75+K48*25+L48*60+M48*45+N48*95</f>
        <v>567.30626984126991</v>
      </c>
      <c r="P48" s="76">
        <v>4.0342222222222226</v>
      </c>
      <c r="Q48" s="76">
        <v>1.9721428571428572</v>
      </c>
      <c r="R48" s="76">
        <v>1.52</v>
      </c>
    </row>
    <row r="49" spans="1:214" s="84" customFormat="1" ht="12.75" hidden="1" customHeight="1" thickBot="1" x14ac:dyDescent="0.3">
      <c r="A49" s="145"/>
      <c r="B49" s="152"/>
      <c r="C49" s="153"/>
      <c r="D49" s="55" t="s">
        <v>165</v>
      </c>
      <c r="E49" s="33" t="s">
        <v>166</v>
      </c>
      <c r="F49" s="97"/>
      <c r="G49" s="98" t="s">
        <v>167</v>
      </c>
      <c r="H49" s="155"/>
      <c r="I49" s="137"/>
      <c r="J49" s="137"/>
      <c r="K49" s="137"/>
      <c r="L49" s="139"/>
      <c r="M49" s="139"/>
      <c r="N49" s="139"/>
      <c r="O49" s="142"/>
      <c r="P49" s="76"/>
      <c r="Q49" s="76"/>
      <c r="R49" s="76"/>
      <c r="S49" s="84" t="s">
        <v>168</v>
      </c>
    </row>
    <row r="50" spans="1:214" s="84" customFormat="1" ht="24" hidden="1" customHeight="1" x14ac:dyDescent="0.25">
      <c r="A50" s="144">
        <f>A48+1</f>
        <v>44103</v>
      </c>
      <c r="B50" s="151" t="s">
        <v>35</v>
      </c>
      <c r="C50" s="151" t="s">
        <v>45</v>
      </c>
      <c r="D50" s="99" t="s">
        <v>169</v>
      </c>
      <c r="E50" s="31" t="s">
        <v>170</v>
      </c>
      <c r="F50" s="32" t="s">
        <v>39</v>
      </c>
      <c r="G50" s="100" t="s">
        <v>171</v>
      </c>
      <c r="H50" s="149"/>
      <c r="I50" s="136">
        <f t="shared" ref="I50:K50" si="24">P50</f>
        <v>3.9117647058823501</v>
      </c>
      <c r="J50" s="136">
        <f t="shared" si="24"/>
        <v>2.061742424242424</v>
      </c>
      <c r="K50" s="136">
        <f t="shared" si="24"/>
        <v>1.365</v>
      </c>
      <c r="L50" s="138"/>
      <c r="M50" s="138">
        <v>2.2000000000000002</v>
      </c>
      <c r="N50" s="140"/>
      <c r="O50" s="140">
        <f>I50*70+J50*75+K50*25+L50*60+M50*45+N50*95</f>
        <v>561.5792112299464</v>
      </c>
      <c r="P50" s="76">
        <v>3.9117647058823501</v>
      </c>
      <c r="Q50" s="76">
        <v>2.061742424242424</v>
      </c>
      <c r="R50" s="76">
        <v>1.365</v>
      </c>
      <c r="S50" s="84" t="s">
        <v>172</v>
      </c>
    </row>
    <row r="51" spans="1:214" s="84" customFormat="1" ht="13.15" hidden="1" customHeight="1" thickBot="1" x14ac:dyDescent="0.3">
      <c r="A51" s="145"/>
      <c r="B51" s="152"/>
      <c r="C51" s="153"/>
      <c r="D51" s="101" t="s">
        <v>173</v>
      </c>
      <c r="E51" s="55" t="s">
        <v>174</v>
      </c>
      <c r="F51" s="34"/>
      <c r="G51" s="102" t="s">
        <v>175</v>
      </c>
      <c r="H51" s="150"/>
      <c r="I51" s="137"/>
      <c r="J51" s="137"/>
      <c r="K51" s="137"/>
      <c r="L51" s="139"/>
      <c r="M51" s="139"/>
      <c r="N51" s="141"/>
      <c r="O51" s="142"/>
      <c r="P51" s="76"/>
      <c r="Q51" s="76"/>
      <c r="R51" s="76"/>
    </row>
    <row r="52" spans="1:214" s="84" customFormat="1" ht="29.45" hidden="1" customHeight="1" x14ac:dyDescent="0.25">
      <c r="A52" s="144">
        <f>A50+1</f>
        <v>44104</v>
      </c>
      <c r="B52" s="151" t="s">
        <v>44</v>
      </c>
      <c r="C52" s="151" t="s">
        <v>138</v>
      </c>
      <c r="D52" s="39" t="s">
        <v>176</v>
      </c>
      <c r="E52" s="37" t="s">
        <v>177</v>
      </c>
      <c r="F52" s="38" t="s">
        <v>110</v>
      </c>
      <c r="G52" s="39" t="s">
        <v>178</v>
      </c>
      <c r="H52" s="154"/>
      <c r="I52" s="136">
        <f t="shared" ref="I52:K52" si="25">P52</f>
        <v>3.9888888888888889</v>
      </c>
      <c r="J52" s="136">
        <f t="shared" si="25"/>
        <v>2.0428571428571427</v>
      </c>
      <c r="K52" s="136">
        <f t="shared" si="25"/>
        <v>0.7390000000000001</v>
      </c>
      <c r="L52" s="138"/>
      <c r="M52" s="156">
        <v>2.5</v>
      </c>
      <c r="N52" s="138"/>
      <c r="O52" s="140">
        <f>I52*70+J52*75+K52*25+L52*60+M52*45+N52*95</f>
        <v>563.41150793650797</v>
      </c>
      <c r="P52" s="76">
        <f>'[1]0928-0930'!X27</f>
        <v>3.9888888888888889</v>
      </c>
      <c r="Q52" s="76">
        <f>'[1]0928-0930'!Y27</f>
        <v>2.0428571428571427</v>
      </c>
      <c r="R52" s="76">
        <f>'[1]0928-0930'!Z27</f>
        <v>0.7390000000000001</v>
      </c>
    </row>
    <row r="53" spans="1:214" s="84" customFormat="1" ht="13.15" hidden="1" customHeight="1" x14ac:dyDescent="0.25">
      <c r="A53" s="145"/>
      <c r="B53" s="152"/>
      <c r="C53" s="153"/>
      <c r="D53" s="41" t="s">
        <v>179</v>
      </c>
      <c r="E53" s="103" t="s">
        <v>180</v>
      </c>
      <c r="F53" s="42"/>
      <c r="G53" s="104" t="s">
        <v>181</v>
      </c>
      <c r="H53" s="163"/>
      <c r="I53" s="137"/>
      <c r="J53" s="137"/>
      <c r="K53" s="137"/>
      <c r="L53" s="143"/>
      <c r="M53" s="157"/>
      <c r="N53" s="143"/>
      <c r="O53" s="142"/>
      <c r="P53" s="76"/>
      <c r="Q53" s="76"/>
      <c r="R53" s="76"/>
    </row>
    <row r="54" spans="1:214" s="84" customFormat="1" ht="29.45" hidden="1" customHeight="1" x14ac:dyDescent="0.25">
      <c r="A54" s="144">
        <f>A52+1</f>
        <v>44105</v>
      </c>
      <c r="B54" s="151" t="s">
        <v>53</v>
      </c>
      <c r="C54" s="151" t="s">
        <v>54</v>
      </c>
      <c r="D54" s="105" t="s">
        <v>69</v>
      </c>
      <c r="E54" s="106" t="s">
        <v>182</v>
      </c>
      <c r="F54" s="26" t="s">
        <v>30</v>
      </c>
      <c r="G54" s="106" t="s">
        <v>183</v>
      </c>
      <c r="H54" s="158" t="s">
        <v>147</v>
      </c>
      <c r="I54" s="136">
        <f t="shared" ref="I54:K54" si="26">P54</f>
        <v>3.6666666666666665</v>
      </c>
      <c r="J54" s="136">
        <f t="shared" si="26"/>
        <v>2.4437142857142855</v>
      </c>
      <c r="K54" s="136">
        <f t="shared" si="26"/>
        <v>0.88139999999999996</v>
      </c>
      <c r="L54" s="161">
        <v>1</v>
      </c>
      <c r="M54" s="156">
        <v>2</v>
      </c>
      <c r="N54" s="138"/>
      <c r="O54" s="140">
        <f>I54*70+J54*75+K54*25+L54*60+M54*45+N54*95</f>
        <v>611.98023809523806</v>
      </c>
      <c r="P54" s="76">
        <f>'[1]0928-0930'!X35</f>
        <v>3.6666666666666665</v>
      </c>
      <c r="Q54" s="76">
        <f>'[1]0928-0930'!Y35</f>
        <v>2.4437142857142855</v>
      </c>
      <c r="R54" s="76">
        <f>'[1]0928-0930'!Z35</f>
        <v>0.88139999999999996</v>
      </c>
    </row>
    <row r="55" spans="1:214" s="84" customFormat="1" ht="13.15" hidden="1" customHeight="1" x14ac:dyDescent="0.25">
      <c r="A55" s="145"/>
      <c r="B55" s="152"/>
      <c r="C55" s="153"/>
      <c r="D55" s="107" t="s">
        <v>184</v>
      </c>
      <c r="E55" s="108" t="s">
        <v>185</v>
      </c>
      <c r="F55" s="109"/>
      <c r="G55" s="110" t="s">
        <v>186</v>
      </c>
      <c r="H55" s="159"/>
      <c r="I55" s="137"/>
      <c r="J55" s="137"/>
      <c r="K55" s="137"/>
      <c r="L55" s="162"/>
      <c r="M55" s="157"/>
      <c r="N55" s="143"/>
      <c r="O55" s="142"/>
      <c r="P55" s="76"/>
      <c r="Q55" s="76"/>
      <c r="R55" s="76"/>
    </row>
    <row r="56" spans="1:214" s="84" customFormat="1" ht="29.45" hidden="1" customHeight="1" x14ac:dyDescent="0.25">
      <c r="A56" s="144">
        <f>A54+1</f>
        <v>44106</v>
      </c>
      <c r="B56" s="146" t="s">
        <v>17</v>
      </c>
      <c r="C56" s="146" t="s">
        <v>18</v>
      </c>
      <c r="D56" s="73" t="s">
        <v>150</v>
      </c>
      <c r="E56" s="49" t="s">
        <v>187</v>
      </c>
      <c r="F56" s="50" t="s">
        <v>21</v>
      </c>
      <c r="G56" s="51" t="s">
        <v>188</v>
      </c>
      <c r="H56" s="154"/>
      <c r="I56" s="136">
        <f t="shared" ref="I56:K56" si="27">P56</f>
        <v>2.8888888888888888</v>
      </c>
      <c r="J56" s="136">
        <f t="shared" si="27"/>
        <v>1.9257142857142857</v>
      </c>
      <c r="K56" s="136">
        <f t="shared" si="27"/>
        <v>1.17</v>
      </c>
      <c r="L56" s="138"/>
      <c r="M56" s="156">
        <v>3</v>
      </c>
      <c r="N56" s="138"/>
      <c r="O56" s="140">
        <f>I56*70+J56*75+K56*25+L56*60+M56*45+N56*95</f>
        <v>510.90079365079362</v>
      </c>
      <c r="P56" s="76">
        <f>'[1]0928-0930'!X45</f>
        <v>2.8888888888888888</v>
      </c>
      <c r="Q56" s="76">
        <f>'[1]0928-0930'!Y45</f>
        <v>1.9257142857142857</v>
      </c>
      <c r="R56" s="76">
        <f>'[1]0928-0930'!Z45</f>
        <v>1.17</v>
      </c>
    </row>
    <row r="57" spans="1:214" s="84" customFormat="1" ht="12.75" hidden="1" customHeight="1" thickBot="1" x14ac:dyDescent="0.3">
      <c r="A57" s="145"/>
      <c r="B57" s="147"/>
      <c r="C57" s="148"/>
      <c r="D57" s="52" t="s">
        <v>189</v>
      </c>
      <c r="E57" s="82" t="s">
        <v>190</v>
      </c>
      <c r="F57" s="83"/>
      <c r="G57" s="53" t="s">
        <v>191</v>
      </c>
      <c r="H57" s="155"/>
      <c r="I57" s="137"/>
      <c r="J57" s="137"/>
      <c r="K57" s="137"/>
      <c r="L57" s="139"/>
      <c r="M57" s="160"/>
      <c r="N57" s="139"/>
      <c r="O57" s="142"/>
      <c r="P57" s="76"/>
      <c r="Q57" s="76"/>
      <c r="R57" s="76"/>
    </row>
    <row r="58" spans="1:214" s="84" customFormat="1" ht="24" hidden="1" customHeight="1" x14ac:dyDescent="0.25">
      <c r="A58" s="144">
        <v>44011</v>
      </c>
      <c r="B58" s="151" t="s">
        <v>53</v>
      </c>
      <c r="C58" s="151" t="s">
        <v>124</v>
      </c>
      <c r="D58" s="31"/>
      <c r="E58" s="30"/>
      <c r="F58" s="96" t="s">
        <v>71</v>
      </c>
      <c r="G58" s="30"/>
      <c r="H58" s="154"/>
      <c r="I58" s="136">
        <f t="shared" ref="I58:K58" si="28">P58</f>
        <v>0</v>
      </c>
      <c r="J58" s="136">
        <f t="shared" si="28"/>
        <v>0</v>
      </c>
      <c r="K58" s="136">
        <f t="shared" si="28"/>
        <v>0</v>
      </c>
      <c r="L58" s="138"/>
      <c r="M58" s="138">
        <v>2.2000000000000002</v>
      </c>
      <c r="N58" s="138"/>
      <c r="O58" s="140">
        <f>I58*70+J58*75+K58*25+L58*60+M58*45+N58*95</f>
        <v>99.000000000000014</v>
      </c>
      <c r="P58" s="76"/>
      <c r="Q58" s="76"/>
      <c r="R58" s="76"/>
    </row>
    <row r="59" spans="1:214" s="84" customFormat="1" ht="15" hidden="1" customHeight="1" thickBot="1" x14ac:dyDescent="0.3">
      <c r="A59" s="145"/>
      <c r="B59" s="152"/>
      <c r="C59" s="153"/>
      <c r="D59" s="55"/>
      <c r="E59" s="33"/>
      <c r="F59" s="97"/>
      <c r="G59" s="98"/>
      <c r="H59" s="155"/>
      <c r="I59" s="137"/>
      <c r="J59" s="137"/>
      <c r="K59" s="137"/>
      <c r="L59" s="139"/>
      <c r="M59" s="139"/>
      <c r="N59" s="139"/>
      <c r="O59" s="142"/>
      <c r="P59" s="76"/>
      <c r="Q59" s="76"/>
      <c r="R59" s="76"/>
    </row>
    <row r="60" spans="1:214" s="84" customFormat="1" ht="24" hidden="1" customHeight="1" x14ac:dyDescent="0.25">
      <c r="A60" s="144">
        <f>A58+1</f>
        <v>44012</v>
      </c>
      <c r="B60" s="146" t="s">
        <v>17</v>
      </c>
      <c r="C60" s="146" t="s">
        <v>18</v>
      </c>
      <c r="D60" s="73"/>
      <c r="E60" s="49"/>
      <c r="F60" s="50" t="s">
        <v>21</v>
      </c>
      <c r="G60" s="51"/>
      <c r="H60" s="149"/>
      <c r="I60" s="136">
        <f t="shared" ref="I60:K60" si="29">P60</f>
        <v>0</v>
      </c>
      <c r="J60" s="136">
        <f t="shared" si="29"/>
        <v>0</v>
      </c>
      <c r="K60" s="136">
        <f t="shared" si="29"/>
        <v>0</v>
      </c>
      <c r="L60" s="138"/>
      <c r="M60" s="138">
        <v>2.2000000000000002</v>
      </c>
      <c r="N60" s="140">
        <v>1</v>
      </c>
      <c r="O60" s="140">
        <f>I60*70+J60*75+K60*25+L60*60+M60*45+N60*95</f>
        <v>194</v>
      </c>
      <c r="P60" s="76"/>
      <c r="Q60" s="76"/>
      <c r="R60" s="76"/>
    </row>
    <row r="61" spans="1:214" s="84" customFormat="1" ht="15" hidden="1" customHeight="1" thickBot="1" x14ac:dyDescent="0.3">
      <c r="A61" s="145"/>
      <c r="B61" s="147"/>
      <c r="C61" s="148"/>
      <c r="D61" s="52"/>
      <c r="E61" s="74"/>
      <c r="F61" s="54"/>
      <c r="G61" s="75"/>
      <c r="H61" s="150"/>
      <c r="I61" s="137"/>
      <c r="J61" s="137"/>
      <c r="K61" s="137"/>
      <c r="L61" s="139"/>
      <c r="M61" s="139"/>
      <c r="N61" s="141"/>
      <c r="O61" s="142"/>
      <c r="P61" s="76"/>
      <c r="Q61" s="76"/>
      <c r="R61" s="76"/>
    </row>
    <row r="62" spans="1:214" ht="18.600000000000001" customHeight="1" x14ac:dyDescent="0.25">
      <c r="A62" s="130" t="s">
        <v>192</v>
      </c>
      <c r="B62" s="111" t="s">
        <v>193</v>
      </c>
      <c r="C62" s="112"/>
      <c r="D62" s="113"/>
      <c r="E62" s="113"/>
      <c r="F62" s="113"/>
      <c r="G62" s="113"/>
      <c r="H62" s="114"/>
      <c r="I62" s="114"/>
      <c r="J62" s="114"/>
      <c r="K62" s="114"/>
      <c r="L62" s="114"/>
      <c r="M62" s="114"/>
      <c r="N62" s="114"/>
      <c r="O62" s="115"/>
      <c r="HF62" s="116"/>
    </row>
    <row r="63" spans="1:214" x14ac:dyDescent="0.25">
      <c r="A63" s="131"/>
      <c r="B63" s="117" t="s">
        <v>194</v>
      </c>
      <c r="C63" s="118"/>
      <c r="D63" s="119"/>
      <c r="E63" s="119"/>
      <c r="F63" s="119"/>
      <c r="G63" s="119"/>
      <c r="H63" s="120"/>
      <c r="I63" s="120"/>
      <c r="J63" s="120"/>
      <c r="K63" s="120"/>
      <c r="L63" s="120"/>
      <c r="M63" s="120"/>
      <c r="N63" s="120"/>
      <c r="O63" s="121"/>
    </row>
    <row r="64" spans="1:214" x14ac:dyDescent="0.25">
      <c r="A64" s="131"/>
      <c r="B64" s="132" t="s">
        <v>195</v>
      </c>
      <c r="C64" s="133"/>
      <c r="D64" s="133"/>
      <c r="E64" s="133"/>
      <c r="F64" s="133"/>
      <c r="G64" s="133"/>
      <c r="H64" s="133"/>
      <c r="I64" s="133"/>
      <c r="J64" s="133"/>
      <c r="K64" s="133"/>
      <c r="L64" s="133"/>
      <c r="M64" s="133"/>
      <c r="N64" s="133"/>
      <c r="O64" s="134"/>
    </row>
    <row r="65" spans="1:15" x14ac:dyDescent="0.25">
      <c r="A65" s="131"/>
      <c r="B65" s="135" t="s">
        <v>196</v>
      </c>
      <c r="C65" s="133"/>
      <c r="D65" s="133"/>
      <c r="E65" s="133"/>
      <c r="F65" s="133"/>
      <c r="G65" s="133"/>
      <c r="H65" s="120"/>
      <c r="I65" s="120"/>
      <c r="J65" s="120"/>
      <c r="K65" s="120"/>
      <c r="L65" s="120"/>
      <c r="M65" s="120"/>
      <c r="N65" s="120"/>
      <c r="O65" s="121"/>
    </row>
    <row r="66" spans="1:15" x14ac:dyDescent="0.25">
      <c r="A66" s="131"/>
      <c r="B66" s="132" t="s">
        <v>197</v>
      </c>
      <c r="C66" s="133"/>
      <c r="D66" s="133"/>
      <c r="E66" s="133"/>
      <c r="F66" s="133"/>
      <c r="G66" s="133"/>
      <c r="H66" s="133"/>
      <c r="I66" s="133"/>
      <c r="J66" s="133"/>
      <c r="K66" s="133"/>
      <c r="L66" s="133"/>
      <c r="M66" s="133"/>
      <c r="N66" s="120"/>
      <c r="O66" s="121"/>
    </row>
    <row r="67" spans="1:15" x14ac:dyDescent="0.25">
      <c r="A67" s="131"/>
      <c r="B67" s="132" t="s">
        <v>198</v>
      </c>
      <c r="C67" s="133"/>
      <c r="D67" s="133"/>
      <c r="E67" s="133"/>
      <c r="F67" s="133"/>
      <c r="G67" s="133"/>
      <c r="H67" s="133"/>
      <c r="I67" s="133"/>
      <c r="J67" s="133"/>
      <c r="K67" s="133"/>
      <c r="L67" s="133"/>
      <c r="M67" s="133"/>
      <c r="N67" s="120"/>
      <c r="O67" s="121"/>
    </row>
    <row r="68" spans="1:15" ht="18.75" x14ac:dyDescent="0.25">
      <c r="A68" s="131"/>
      <c r="B68" s="122"/>
      <c r="C68" s="124"/>
      <c r="D68" s="124"/>
      <c r="E68" s="124"/>
      <c r="F68" s="124"/>
      <c r="G68" s="124"/>
      <c r="H68" s="124"/>
      <c r="I68" s="124"/>
      <c r="J68" s="124"/>
      <c r="K68" s="124"/>
      <c r="L68" s="124"/>
      <c r="M68" s="124"/>
      <c r="N68" s="114"/>
      <c r="O68" s="115"/>
    </row>
    <row r="69" spans="1:15" x14ac:dyDescent="0.25">
      <c r="A69" s="128" t="s">
        <v>200</v>
      </c>
      <c r="B69" s="129"/>
      <c r="C69" s="114"/>
      <c r="D69" s="114"/>
      <c r="E69" s="114"/>
      <c r="F69" s="114"/>
      <c r="G69" s="114"/>
      <c r="H69" s="114"/>
      <c r="I69" s="114"/>
      <c r="J69" s="114"/>
      <c r="K69" s="114"/>
      <c r="L69" s="114"/>
      <c r="M69" s="114"/>
      <c r="N69" s="114"/>
      <c r="O69" s="115"/>
    </row>
    <row r="70" spans="1:15" x14ac:dyDescent="0.25">
      <c r="B70" s="125"/>
      <c r="C70" s="116"/>
      <c r="D70" s="116"/>
      <c r="E70" s="116"/>
      <c r="F70" s="116"/>
      <c r="G70" s="116"/>
      <c r="H70" s="116"/>
      <c r="I70" s="116"/>
      <c r="J70" s="116"/>
      <c r="K70" s="116"/>
      <c r="L70" s="116"/>
      <c r="M70" s="116"/>
      <c r="N70" s="116"/>
      <c r="O70" s="116"/>
    </row>
    <row r="71" spans="1:15" x14ac:dyDescent="0.25">
      <c r="B71" s="125"/>
      <c r="C71" s="116"/>
      <c r="D71" s="116"/>
      <c r="E71" s="116"/>
      <c r="F71" s="116"/>
      <c r="G71" s="116"/>
      <c r="H71" s="116"/>
      <c r="I71" s="116"/>
      <c r="J71" s="116"/>
      <c r="K71" s="116"/>
      <c r="L71" s="116"/>
      <c r="M71" s="116"/>
      <c r="N71" s="116"/>
      <c r="O71" s="116"/>
    </row>
    <row r="72" spans="1:15" x14ac:dyDescent="0.25">
      <c r="B72" s="125"/>
      <c r="C72" s="116"/>
      <c r="D72" s="116"/>
      <c r="E72" s="116"/>
      <c r="F72" s="116"/>
      <c r="G72" s="116"/>
      <c r="H72" s="116"/>
      <c r="I72" s="116"/>
      <c r="J72" s="116"/>
      <c r="K72" s="116"/>
      <c r="L72" s="116"/>
      <c r="M72" s="116"/>
      <c r="N72" s="116"/>
      <c r="O72" s="116"/>
    </row>
    <row r="73" spans="1:15" x14ac:dyDescent="0.25">
      <c r="B73" s="125"/>
      <c r="C73" s="116"/>
      <c r="D73" s="116"/>
      <c r="E73" s="116"/>
      <c r="F73" s="116"/>
      <c r="G73" s="116"/>
      <c r="H73" s="116"/>
      <c r="I73" s="116"/>
      <c r="J73" s="116"/>
      <c r="K73" s="116"/>
      <c r="L73" s="116"/>
      <c r="M73" s="116"/>
      <c r="N73" s="116"/>
      <c r="O73" s="116"/>
    </row>
    <row r="74" spans="1:15" x14ac:dyDescent="0.25">
      <c r="B74" s="125"/>
      <c r="C74" s="116"/>
      <c r="D74" s="116"/>
      <c r="E74" s="116"/>
      <c r="F74" s="116"/>
      <c r="G74" s="116"/>
      <c r="H74" s="116"/>
      <c r="I74" s="116"/>
      <c r="J74" s="116"/>
      <c r="K74" s="116"/>
      <c r="L74" s="116"/>
      <c r="M74" s="116"/>
      <c r="N74" s="116"/>
      <c r="O74" s="116"/>
    </row>
    <row r="75" spans="1:15" x14ac:dyDescent="0.25">
      <c r="B75" s="125"/>
      <c r="C75" s="116"/>
      <c r="D75" s="116"/>
      <c r="E75" s="116"/>
      <c r="F75" s="116"/>
      <c r="G75" s="116"/>
      <c r="H75" s="116"/>
      <c r="I75" s="116"/>
      <c r="J75" s="116"/>
      <c r="K75" s="116"/>
      <c r="L75" s="116"/>
      <c r="M75" s="116"/>
      <c r="N75" s="116"/>
      <c r="O75" s="116"/>
    </row>
    <row r="76" spans="1:15" x14ac:dyDescent="0.25">
      <c r="B76" s="125"/>
      <c r="C76" s="116"/>
      <c r="D76" s="116"/>
      <c r="E76" s="116"/>
      <c r="F76" s="116"/>
      <c r="G76" s="116"/>
      <c r="H76" s="116"/>
      <c r="I76" s="116"/>
      <c r="J76" s="116"/>
      <c r="K76" s="116"/>
      <c r="L76" s="116"/>
      <c r="M76" s="116"/>
      <c r="N76" s="116"/>
      <c r="O76" s="116"/>
    </row>
  </sheetData>
  <mergeCells count="323">
    <mergeCell ref="A1:M1"/>
    <mergeCell ref="N1:O1"/>
    <mergeCell ref="A2:A3"/>
    <mergeCell ref="B2:B3"/>
    <mergeCell ref="C2:H2"/>
    <mergeCell ref="O2:O3"/>
    <mergeCell ref="A6:A7"/>
    <mergeCell ref="B6:B7"/>
    <mergeCell ref="C6:C7"/>
    <mergeCell ref="H6:H7"/>
    <mergeCell ref="I6:I7"/>
    <mergeCell ref="A4:A5"/>
    <mergeCell ref="B4:B5"/>
    <mergeCell ref="C4:C5"/>
    <mergeCell ref="H4:H5"/>
    <mergeCell ref="I4:I5"/>
    <mergeCell ref="J6:J7"/>
    <mergeCell ref="K6:K7"/>
    <mergeCell ref="L6:L7"/>
    <mergeCell ref="M6:M7"/>
    <mergeCell ref="N6:N7"/>
    <mergeCell ref="O6:O7"/>
    <mergeCell ref="K4:K5"/>
    <mergeCell ref="L4:L5"/>
    <mergeCell ref="M4:M5"/>
    <mergeCell ref="N4:N5"/>
    <mergeCell ref="O4:O5"/>
    <mergeCell ref="J4:J5"/>
    <mergeCell ref="A10:A11"/>
    <mergeCell ref="B10:B11"/>
    <mergeCell ref="C10:C11"/>
    <mergeCell ref="H10:H11"/>
    <mergeCell ref="I10:I11"/>
    <mergeCell ref="A8:A9"/>
    <mergeCell ref="B8:B9"/>
    <mergeCell ref="C8:C9"/>
    <mergeCell ref="H8:H9"/>
    <mergeCell ref="I8:I9"/>
    <mergeCell ref="J10:J11"/>
    <mergeCell ref="K10:K11"/>
    <mergeCell ref="L10:L11"/>
    <mergeCell ref="M10:M11"/>
    <mergeCell ref="N10:N11"/>
    <mergeCell ref="O10:O11"/>
    <mergeCell ref="K8:K9"/>
    <mergeCell ref="L8:L9"/>
    <mergeCell ref="M8:M9"/>
    <mergeCell ref="N8:N9"/>
    <mergeCell ref="O8:O9"/>
    <mergeCell ref="J8:J9"/>
    <mergeCell ref="A14:A15"/>
    <mergeCell ref="B14:B15"/>
    <mergeCell ref="C14:C15"/>
    <mergeCell ref="H14:H15"/>
    <mergeCell ref="I14:I15"/>
    <mergeCell ref="A12:A13"/>
    <mergeCell ref="B12:B13"/>
    <mergeCell ref="C12:C13"/>
    <mergeCell ref="H12:H13"/>
    <mergeCell ref="I12:I13"/>
    <mergeCell ref="J14:J15"/>
    <mergeCell ref="K14:K15"/>
    <mergeCell ref="L14:L15"/>
    <mergeCell ref="M14:M15"/>
    <mergeCell ref="N14:N15"/>
    <mergeCell ref="O14:O15"/>
    <mergeCell ref="K12:K13"/>
    <mergeCell ref="L12:L13"/>
    <mergeCell ref="M12:M13"/>
    <mergeCell ref="N12:N13"/>
    <mergeCell ref="O12:O13"/>
    <mergeCell ref="J12:J13"/>
    <mergeCell ref="A18:A19"/>
    <mergeCell ref="B18:B19"/>
    <mergeCell ref="C18:C19"/>
    <mergeCell ref="H18:H19"/>
    <mergeCell ref="I18:I19"/>
    <mergeCell ref="A16:A17"/>
    <mergeCell ref="B16:B17"/>
    <mergeCell ref="C16:C17"/>
    <mergeCell ref="H16:H17"/>
    <mergeCell ref="I16:I17"/>
    <mergeCell ref="J18:J19"/>
    <mergeCell ref="K18:K19"/>
    <mergeCell ref="L18:L19"/>
    <mergeCell ref="M18:M19"/>
    <mergeCell ref="N18:N19"/>
    <mergeCell ref="O18:O19"/>
    <mergeCell ref="K16:K17"/>
    <mergeCell ref="L16:L17"/>
    <mergeCell ref="M16:M17"/>
    <mergeCell ref="N16:N17"/>
    <mergeCell ref="O16:O17"/>
    <mergeCell ref="J16:J17"/>
    <mergeCell ref="A22:A23"/>
    <mergeCell ref="B22:B23"/>
    <mergeCell ref="C22:C23"/>
    <mergeCell ref="H22:H23"/>
    <mergeCell ref="I22:I23"/>
    <mergeCell ref="A20:A21"/>
    <mergeCell ref="B20:B21"/>
    <mergeCell ref="C20:C21"/>
    <mergeCell ref="H20:H21"/>
    <mergeCell ref="I20:I21"/>
    <mergeCell ref="J22:J23"/>
    <mergeCell ref="K22:K23"/>
    <mergeCell ref="L22:L23"/>
    <mergeCell ref="M22:M23"/>
    <mergeCell ref="N22:N23"/>
    <mergeCell ref="O22:O23"/>
    <mergeCell ref="K20:K21"/>
    <mergeCell ref="L20:L21"/>
    <mergeCell ref="M20:M21"/>
    <mergeCell ref="N20:N21"/>
    <mergeCell ref="O20:O21"/>
    <mergeCell ref="J20:J21"/>
    <mergeCell ref="A26:A27"/>
    <mergeCell ref="B26:B27"/>
    <mergeCell ref="C26:C27"/>
    <mergeCell ref="H26:H27"/>
    <mergeCell ref="I26:I27"/>
    <mergeCell ref="A24:A25"/>
    <mergeCell ref="B24:B25"/>
    <mergeCell ref="C24:C25"/>
    <mergeCell ref="H24:H25"/>
    <mergeCell ref="I24:I25"/>
    <mergeCell ref="J26:J27"/>
    <mergeCell ref="K26:K27"/>
    <mergeCell ref="L26:L27"/>
    <mergeCell ref="M26:M27"/>
    <mergeCell ref="N26:N27"/>
    <mergeCell ref="O26:O27"/>
    <mergeCell ref="K24:K25"/>
    <mergeCell ref="L24:L25"/>
    <mergeCell ref="M24:M25"/>
    <mergeCell ref="N24:N25"/>
    <mergeCell ref="O24:O25"/>
    <mergeCell ref="J24:J25"/>
    <mergeCell ref="N28:N29"/>
    <mergeCell ref="O28:O29"/>
    <mergeCell ref="A30:A31"/>
    <mergeCell ref="B30:B31"/>
    <mergeCell ref="H30:H31"/>
    <mergeCell ref="I30:I31"/>
    <mergeCell ref="J30:J31"/>
    <mergeCell ref="A28:A29"/>
    <mergeCell ref="B28:B29"/>
    <mergeCell ref="C28:C29"/>
    <mergeCell ref="H28:H29"/>
    <mergeCell ref="I28:I29"/>
    <mergeCell ref="J28:J29"/>
    <mergeCell ref="K30:K31"/>
    <mergeCell ref="L30:L31"/>
    <mergeCell ref="M30:M31"/>
    <mergeCell ref="N30:N31"/>
    <mergeCell ref="O30:O31"/>
    <mergeCell ref="A36:A37"/>
    <mergeCell ref="B36:B37"/>
    <mergeCell ref="C36:C37"/>
    <mergeCell ref="H36:H37"/>
    <mergeCell ref="I36:I37"/>
    <mergeCell ref="J36:J37"/>
    <mergeCell ref="K28:K29"/>
    <mergeCell ref="L28:L29"/>
    <mergeCell ref="M28:M29"/>
    <mergeCell ref="K32:K33"/>
    <mergeCell ref="L32:L33"/>
    <mergeCell ref="M32:M33"/>
    <mergeCell ref="O32:O33"/>
    <mergeCell ref="A34:A35"/>
    <mergeCell ref="B34:B35"/>
    <mergeCell ref="C34:C35"/>
    <mergeCell ref="H34:H35"/>
    <mergeCell ref="I34:I35"/>
    <mergeCell ref="J34:J35"/>
    <mergeCell ref="A32:A33"/>
    <mergeCell ref="B32:B33"/>
    <mergeCell ref="H32:H33"/>
    <mergeCell ref="I32:I33"/>
    <mergeCell ref="J32:J33"/>
    <mergeCell ref="K36:K37"/>
    <mergeCell ref="L36:L37"/>
    <mergeCell ref="M36:M37"/>
    <mergeCell ref="N36:N37"/>
    <mergeCell ref="O36:O37"/>
    <mergeCell ref="K34:K35"/>
    <mergeCell ref="L34:L35"/>
    <mergeCell ref="M34:M35"/>
    <mergeCell ref="N34:N35"/>
    <mergeCell ref="O34:O35"/>
    <mergeCell ref="A40:A41"/>
    <mergeCell ref="B40:B41"/>
    <mergeCell ref="C40:C41"/>
    <mergeCell ref="H40:H41"/>
    <mergeCell ref="I40:I41"/>
    <mergeCell ref="A38:A39"/>
    <mergeCell ref="B38:B39"/>
    <mergeCell ref="C38:C39"/>
    <mergeCell ref="H38:H39"/>
    <mergeCell ref="I38:I39"/>
    <mergeCell ref="J40:J41"/>
    <mergeCell ref="K40:K41"/>
    <mergeCell ref="L40:L41"/>
    <mergeCell ref="M40:M41"/>
    <mergeCell ref="N40:N41"/>
    <mergeCell ref="O40:O41"/>
    <mergeCell ref="K38:K39"/>
    <mergeCell ref="L38:L39"/>
    <mergeCell ref="M38:M39"/>
    <mergeCell ref="N38:N39"/>
    <mergeCell ref="O38:O39"/>
    <mergeCell ref="J38:J39"/>
    <mergeCell ref="A44:A45"/>
    <mergeCell ref="B44:B45"/>
    <mergeCell ref="C44:C45"/>
    <mergeCell ref="H44:H45"/>
    <mergeCell ref="I44:I45"/>
    <mergeCell ref="A42:A43"/>
    <mergeCell ref="B42:B43"/>
    <mergeCell ref="C42:C43"/>
    <mergeCell ref="H42:H43"/>
    <mergeCell ref="I42:I43"/>
    <mergeCell ref="J44:J45"/>
    <mergeCell ref="K44:K45"/>
    <mergeCell ref="L44:L45"/>
    <mergeCell ref="M44:M45"/>
    <mergeCell ref="N44:N45"/>
    <mergeCell ref="O44:O45"/>
    <mergeCell ref="K42:K43"/>
    <mergeCell ref="L42:L43"/>
    <mergeCell ref="M42:M43"/>
    <mergeCell ref="N42:N43"/>
    <mergeCell ref="O42:O43"/>
    <mergeCell ref="J42:J43"/>
    <mergeCell ref="O46:O47"/>
    <mergeCell ref="A48:A49"/>
    <mergeCell ref="B48:B49"/>
    <mergeCell ref="C48:C49"/>
    <mergeCell ref="H48:H49"/>
    <mergeCell ref="I48:I49"/>
    <mergeCell ref="J48:J49"/>
    <mergeCell ref="K48:K49"/>
    <mergeCell ref="L48:L49"/>
    <mergeCell ref="M48:M49"/>
    <mergeCell ref="A46:A47"/>
    <mergeCell ref="B46:B47"/>
    <mergeCell ref="C46:C47"/>
    <mergeCell ref="I46:I47"/>
    <mergeCell ref="J46:J47"/>
    <mergeCell ref="K46:K47"/>
    <mergeCell ref="N48:N49"/>
    <mergeCell ref="O48:O49"/>
    <mergeCell ref="A50:A51"/>
    <mergeCell ref="B50:B51"/>
    <mergeCell ref="C50:C51"/>
    <mergeCell ref="H50:H51"/>
    <mergeCell ref="I50:I51"/>
    <mergeCell ref="J50:J51"/>
    <mergeCell ref="K50:K51"/>
    <mergeCell ref="L50:L51"/>
    <mergeCell ref="M50:M51"/>
    <mergeCell ref="K56:K57"/>
    <mergeCell ref="L56:L57"/>
    <mergeCell ref="M56:M57"/>
    <mergeCell ref="N56:N57"/>
    <mergeCell ref="O56:O57"/>
    <mergeCell ref="K54:K55"/>
    <mergeCell ref="L54:L55"/>
    <mergeCell ref="M54:M55"/>
    <mergeCell ref="N50:N51"/>
    <mergeCell ref="O50:O51"/>
    <mergeCell ref="K52:K53"/>
    <mergeCell ref="L52:L53"/>
    <mergeCell ref="M52:M53"/>
    <mergeCell ref="N52:N53"/>
    <mergeCell ref="O52:O53"/>
    <mergeCell ref="A54:A55"/>
    <mergeCell ref="B54:B55"/>
    <mergeCell ref="C54:C55"/>
    <mergeCell ref="H54:H55"/>
    <mergeCell ref="I54:I55"/>
    <mergeCell ref="J54:J55"/>
    <mergeCell ref="A52:A53"/>
    <mergeCell ref="B52:B53"/>
    <mergeCell ref="C52:C53"/>
    <mergeCell ref="H52:H53"/>
    <mergeCell ref="I52:I53"/>
    <mergeCell ref="J52:J53"/>
    <mergeCell ref="N54:N55"/>
    <mergeCell ref="O54:O55"/>
    <mergeCell ref="K58:K59"/>
    <mergeCell ref="L58:L59"/>
    <mergeCell ref="M58:M59"/>
    <mergeCell ref="N58:N59"/>
    <mergeCell ref="O58:O59"/>
    <mergeCell ref="A60:A61"/>
    <mergeCell ref="B60:B61"/>
    <mergeCell ref="C60:C61"/>
    <mergeCell ref="H60:H61"/>
    <mergeCell ref="I60:I61"/>
    <mergeCell ref="A58:A59"/>
    <mergeCell ref="B58:B59"/>
    <mergeCell ref="C58:C59"/>
    <mergeCell ref="H58:H59"/>
    <mergeCell ref="I58:I59"/>
    <mergeCell ref="J58:J59"/>
    <mergeCell ref="A56:A57"/>
    <mergeCell ref="B56:B57"/>
    <mergeCell ref="C56:C57"/>
    <mergeCell ref="H56:H57"/>
    <mergeCell ref="I56:I57"/>
    <mergeCell ref="J56:J57"/>
    <mergeCell ref="A62:A68"/>
    <mergeCell ref="B64:O64"/>
    <mergeCell ref="B65:G65"/>
    <mergeCell ref="B66:M66"/>
    <mergeCell ref="B67:M67"/>
    <mergeCell ref="J60:J61"/>
    <mergeCell ref="K60:K61"/>
    <mergeCell ref="L60:L61"/>
    <mergeCell ref="M60:M61"/>
    <mergeCell ref="N60:N61"/>
    <mergeCell ref="O60:O61"/>
  </mergeCells>
  <phoneticPr fontId="2" type="noConversion"/>
  <printOptions horizontalCentered="1" verticalCentered="1"/>
  <pageMargins left="0" right="0" top="0" bottom="0" header="0" footer="0"/>
  <pageSetup paperSize="9" scale="75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F76"/>
  <sheetViews>
    <sheetView tabSelected="1" view="pageBreakPreview" zoomScale="115" zoomScaleNormal="100" zoomScaleSheetLayoutView="115" workbookViewId="0">
      <selection sqref="A1:M1"/>
    </sheetView>
  </sheetViews>
  <sheetFormatPr defaultColWidth="9" defaultRowHeight="15.75" x14ac:dyDescent="0.25"/>
  <cols>
    <col min="1" max="1" width="7.5" style="6" customWidth="1"/>
    <col min="2" max="2" width="4.5" style="6" bestFit="1" customWidth="1"/>
    <col min="3" max="3" width="7.25" style="2" customWidth="1"/>
    <col min="4" max="4" width="23" style="2" customWidth="1"/>
    <col min="5" max="5" width="20.375" style="2" customWidth="1"/>
    <col min="6" max="6" width="7.375" style="2" customWidth="1"/>
    <col min="7" max="7" width="23.625" style="2" customWidth="1"/>
    <col min="8" max="8" width="5.125" style="2" customWidth="1"/>
    <col min="9" max="11" width="4.875" style="2" customWidth="1"/>
    <col min="12" max="12" width="4.5" style="2" customWidth="1"/>
    <col min="13" max="13" width="4.375" style="2" customWidth="1"/>
    <col min="14" max="14" width="3.875" style="2" customWidth="1"/>
    <col min="15" max="15" width="6.625" style="2" customWidth="1"/>
    <col min="16" max="18" width="5.25" style="1" customWidth="1"/>
    <col min="19" max="16384" width="9" style="2"/>
  </cols>
  <sheetData>
    <row r="1" spans="1:20" ht="24" customHeight="1" x14ac:dyDescent="0.25">
      <c r="A1" s="184" t="s">
        <v>257</v>
      </c>
      <c r="B1" s="185"/>
      <c r="C1" s="185"/>
      <c r="D1" s="185"/>
      <c r="E1" s="185"/>
      <c r="F1" s="185"/>
      <c r="G1" s="185"/>
      <c r="H1" s="185"/>
      <c r="I1" s="185"/>
      <c r="J1" s="185"/>
      <c r="K1" s="185"/>
      <c r="L1" s="185"/>
      <c r="M1" s="185"/>
      <c r="N1" s="186" t="s">
        <v>0</v>
      </c>
      <c r="O1" s="187"/>
    </row>
    <row r="2" spans="1:20" s="6" customFormat="1" ht="21" customHeight="1" x14ac:dyDescent="0.25">
      <c r="A2" s="188" t="s">
        <v>1</v>
      </c>
      <c r="B2" s="188" t="s">
        <v>2</v>
      </c>
      <c r="C2" s="189"/>
      <c r="D2" s="190"/>
      <c r="E2" s="190"/>
      <c r="F2" s="190"/>
      <c r="G2" s="190"/>
      <c r="H2" s="190"/>
      <c r="I2" s="3" t="s">
        <v>3</v>
      </c>
      <c r="J2" s="4" t="s">
        <v>4</v>
      </c>
      <c r="K2" s="3" t="s">
        <v>5</v>
      </c>
      <c r="L2" s="3" t="s">
        <v>6</v>
      </c>
      <c r="M2" s="3" t="s">
        <v>7</v>
      </c>
      <c r="N2" s="3" t="s">
        <v>8</v>
      </c>
      <c r="O2" s="191" t="s">
        <v>9</v>
      </c>
      <c r="P2" s="5"/>
      <c r="Q2" s="5"/>
      <c r="R2" s="5"/>
    </row>
    <row r="3" spans="1:20" ht="20.25" customHeight="1" x14ac:dyDescent="0.25">
      <c r="A3" s="188"/>
      <c r="B3" s="188"/>
      <c r="C3" s="7" t="s">
        <v>10</v>
      </c>
      <c r="D3" s="7" t="s">
        <v>11</v>
      </c>
      <c r="E3" s="7" t="s">
        <v>12</v>
      </c>
      <c r="F3" s="7" t="s">
        <v>13</v>
      </c>
      <c r="G3" s="7" t="s">
        <v>14</v>
      </c>
      <c r="H3" s="8" t="s">
        <v>15</v>
      </c>
      <c r="I3" s="9" t="s">
        <v>16</v>
      </c>
      <c r="J3" s="10" t="s">
        <v>16</v>
      </c>
      <c r="K3" s="11" t="s">
        <v>16</v>
      </c>
      <c r="L3" s="11" t="s">
        <v>16</v>
      </c>
      <c r="M3" s="11" t="s">
        <v>16</v>
      </c>
      <c r="N3" s="11" t="s">
        <v>16</v>
      </c>
      <c r="O3" s="191"/>
    </row>
    <row r="4" spans="1:20" s="18" customFormat="1" ht="24.95" hidden="1" customHeight="1" x14ac:dyDescent="0.25">
      <c r="A4" s="193">
        <v>44074</v>
      </c>
      <c r="B4" s="172" t="s">
        <v>17</v>
      </c>
      <c r="C4" s="172" t="s">
        <v>18</v>
      </c>
      <c r="D4" s="12" t="s">
        <v>19</v>
      </c>
      <c r="E4" s="13" t="s">
        <v>20</v>
      </c>
      <c r="F4" s="14" t="s">
        <v>21</v>
      </c>
      <c r="G4" s="12" t="s">
        <v>22</v>
      </c>
      <c r="H4" s="154"/>
      <c r="I4" s="197">
        <v>3.5</v>
      </c>
      <c r="J4" s="182">
        <v>2</v>
      </c>
      <c r="K4" s="138">
        <v>1.6</v>
      </c>
      <c r="L4" s="161"/>
      <c r="M4" s="156">
        <v>3</v>
      </c>
      <c r="N4" s="161"/>
      <c r="O4" s="140">
        <f>I4*70+J4*75+K4*25+L4*60+M4*45+N4*95</f>
        <v>570</v>
      </c>
      <c r="P4" s="15"/>
      <c r="Q4" s="15"/>
      <c r="R4" s="15"/>
      <c r="S4" s="16"/>
      <c r="T4" s="17"/>
    </row>
    <row r="5" spans="1:20" s="18" customFormat="1" ht="9.75" hidden="1" customHeight="1" x14ac:dyDescent="0.25">
      <c r="A5" s="194"/>
      <c r="B5" s="195"/>
      <c r="C5" s="196"/>
      <c r="D5" s="19" t="s">
        <v>23</v>
      </c>
      <c r="E5" s="20" t="s">
        <v>24</v>
      </c>
      <c r="F5" s="21"/>
      <c r="G5" s="19" t="s">
        <v>25</v>
      </c>
      <c r="H5" s="163"/>
      <c r="I5" s="198"/>
      <c r="J5" s="183"/>
      <c r="K5" s="143"/>
      <c r="L5" s="162"/>
      <c r="M5" s="157"/>
      <c r="N5" s="162"/>
      <c r="O5" s="142"/>
      <c r="P5" s="15"/>
      <c r="Q5" s="15"/>
      <c r="R5" s="15"/>
      <c r="S5" s="22"/>
      <c r="T5" s="23"/>
    </row>
    <row r="6" spans="1:20" s="18" customFormat="1" ht="24.95" customHeight="1" x14ac:dyDescent="0.25">
      <c r="A6" s="144">
        <v>43834</v>
      </c>
      <c r="B6" s="151" t="s">
        <v>26</v>
      </c>
      <c r="C6" s="151" t="s">
        <v>27</v>
      </c>
      <c r="D6" s="24" t="s">
        <v>28</v>
      </c>
      <c r="E6" s="25" t="s">
        <v>29</v>
      </c>
      <c r="F6" s="26" t="s">
        <v>30</v>
      </c>
      <c r="G6" s="24" t="s">
        <v>31</v>
      </c>
      <c r="H6" s="192"/>
      <c r="I6" s="136">
        <f>P6</f>
        <v>3.3333333333333335</v>
      </c>
      <c r="J6" s="136">
        <f>Q6</f>
        <v>2.0114285714285711</v>
      </c>
      <c r="K6" s="136">
        <f>R6</f>
        <v>1.3605</v>
      </c>
      <c r="L6" s="140"/>
      <c r="M6" s="156">
        <v>2.2000000000000002</v>
      </c>
      <c r="N6" s="161"/>
      <c r="O6" s="140">
        <f>I6*70+J6*75+K6*25+L6*60+M6*45+N6*95</f>
        <v>517.20297619047619</v>
      </c>
      <c r="P6" s="15">
        <f>'[2]0104-0108'!X11</f>
        <v>3.3333333333333335</v>
      </c>
      <c r="Q6" s="15">
        <f>'[2]0104-0108'!Y11</f>
        <v>2.0114285714285711</v>
      </c>
      <c r="R6" s="15">
        <f>'[2]0104-0108'!Z11</f>
        <v>1.3605</v>
      </c>
    </row>
    <row r="7" spans="1:20" s="18" customFormat="1" ht="9.75" customHeight="1" x14ac:dyDescent="0.25">
      <c r="A7" s="145"/>
      <c r="B7" s="152"/>
      <c r="C7" s="153"/>
      <c r="D7" s="27" t="s">
        <v>32</v>
      </c>
      <c r="E7" s="28" t="s">
        <v>33</v>
      </c>
      <c r="F7" s="29"/>
      <c r="G7" s="27" t="s">
        <v>34</v>
      </c>
      <c r="H7" s="168"/>
      <c r="I7" s="137"/>
      <c r="J7" s="137"/>
      <c r="K7" s="137"/>
      <c r="L7" s="142"/>
      <c r="M7" s="157"/>
      <c r="N7" s="162"/>
      <c r="O7" s="142"/>
      <c r="P7" s="15"/>
      <c r="Q7" s="15"/>
      <c r="R7" s="15"/>
    </row>
    <row r="8" spans="1:20" ht="24.95" customHeight="1" x14ac:dyDescent="0.25">
      <c r="A8" s="144">
        <f>A6+1</f>
        <v>43835</v>
      </c>
      <c r="B8" s="151" t="s">
        <v>35</v>
      </c>
      <c r="C8" s="151" t="s">
        <v>36</v>
      </c>
      <c r="D8" s="30" t="s">
        <v>37</v>
      </c>
      <c r="E8" s="31" t="s">
        <v>38</v>
      </c>
      <c r="F8" s="32" t="s">
        <v>39</v>
      </c>
      <c r="G8" s="30" t="s">
        <v>40</v>
      </c>
      <c r="H8" s="149"/>
      <c r="I8" s="136">
        <f t="shared" ref="I8:K8" si="0">P8</f>
        <v>3.5223529411764707</v>
      </c>
      <c r="J8" s="136">
        <f t="shared" si="0"/>
        <v>2.1028571428571428</v>
      </c>
      <c r="K8" s="136">
        <f t="shared" si="0"/>
        <v>1.0170000000000001</v>
      </c>
      <c r="L8" s="138"/>
      <c r="M8" s="156">
        <v>3</v>
      </c>
      <c r="N8" s="140"/>
      <c r="O8" s="140">
        <f>I8*70+J8*75+K8*25+L8*60+M8*45+N8*95</f>
        <v>564.70399159663862</v>
      </c>
      <c r="P8" s="15">
        <f>'[2]0104-0108'!X19</f>
        <v>3.5223529411764707</v>
      </c>
      <c r="Q8" s="15">
        <f>'[2]0104-0108'!Y19</f>
        <v>2.1028571428571428</v>
      </c>
      <c r="R8" s="15">
        <f>'[2]0104-0108'!Z19</f>
        <v>1.0170000000000001</v>
      </c>
    </row>
    <row r="9" spans="1:20" ht="9.75" customHeight="1" x14ac:dyDescent="0.25">
      <c r="A9" s="145"/>
      <c r="B9" s="152"/>
      <c r="C9" s="153"/>
      <c r="D9" s="33" t="s">
        <v>41</v>
      </c>
      <c r="E9" s="33" t="s">
        <v>42</v>
      </c>
      <c r="F9" s="34"/>
      <c r="G9" s="35" t="s">
        <v>43</v>
      </c>
      <c r="H9" s="150"/>
      <c r="I9" s="137"/>
      <c r="J9" s="137"/>
      <c r="K9" s="137"/>
      <c r="L9" s="143"/>
      <c r="M9" s="157"/>
      <c r="N9" s="142"/>
      <c r="O9" s="142"/>
    </row>
    <row r="10" spans="1:20" ht="24.95" customHeight="1" x14ac:dyDescent="0.25">
      <c r="A10" s="144">
        <f t="shared" ref="A10" si="1">A8+1</f>
        <v>43836</v>
      </c>
      <c r="B10" s="151" t="s">
        <v>44</v>
      </c>
      <c r="C10" s="151" t="s">
        <v>45</v>
      </c>
      <c r="D10" s="36" t="s">
        <v>46</v>
      </c>
      <c r="E10" s="37" t="s">
        <v>47</v>
      </c>
      <c r="F10" s="38" t="s">
        <v>48</v>
      </c>
      <c r="G10" s="39" t="s">
        <v>49</v>
      </c>
      <c r="H10" s="167"/>
      <c r="I10" s="136">
        <f t="shared" ref="I10:K10" si="2">P10</f>
        <v>3.75</v>
      </c>
      <c r="J10" s="136">
        <f t="shared" si="2"/>
        <v>2.0428571428571427</v>
      </c>
      <c r="K10" s="136">
        <f t="shared" si="2"/>
        <v>0.90200000000000002</v>
      </c>
      <c r="L10" s="138"/>
      <c r="M10" s="156">
        <v>2.2000000000000002</v>
      </c>
      <c r="N10" s="161"/>
      <c r="O10" s="140">
        <f>I10*70+J10*75+K10*25+L10*60+M10*45+N10*95</f>
        <v>537.26428571428573</v>
      </c>
      <c r="P10" s="1">
        <f>'[2]0104-0108'!X27</f>
        <v>3.75</v>
      </c>
      <c r="Q10" s="1">
        <f>'[2]0104-0108'!Y27</f>
        <v>2.0428571428571427</v>
      </c>
      <c r="R10" s="1">
        <f>'[2]0104-0108'!Z27</f>
        <v>0.90200000000000002</v>
      </c>
    </row>
    <row r="11" spans="1:20" ht="9.75" customHeight="1" x14ac:dyDescent="0.25">
      <c r="A11" s="145"/>
      <c r="B11" s="152"/>
      <c r="C11" s="153"/>
      <c r="D11" s="40" t="s">
        <v>50</v>
      </c>
      <c r="E11" s="41" t="s">
        <v>51</v>
      </c>
      <c r="F11" s="42"/>
      <c r="G11" s="41" t="s">
        <v>52</v>
      </c>
      <c r="H11" s="168"/>
      <c r="I11" s="137"/>
      <c r="J11" s="137"/>
      <c r="K11" s="137"/>
      <c r="L11" s="143"/>
      <c r="M11" s="157"/>
      <c r="N11" s="162"/>
      <c r="O11" s="142"/>
    </row>
    <row r="12" spans="1:20" ht="24.95" customHeight="1" x14ac:dyDescent="0.25">
      <c r="A12" s="144">
        <f t="shared" ref="A12" si="3">A10+1</f>
        <v>43837</v>
      </c>
      <c r="B12" s="177" t="s">
        <v>53</v>
      </c>
      <c r="C12" s="151" t="s">
        <v>54</v>
      </c>
      <c r="D12" s="43" t="s">
        <v>55</v>
      </c>
      <c r="E12" s="30" t="s">
        <v>56</v>
      </c>
      <c r="F12" s="44" t="s">
        <v>57</v>
      </c>
      <c r="G12" s="25" t="s">
        <v>58</v>
      </c>
      <c r="H12" s="158"/>
      <c r="I12" s="138">
        <f t="shared" ref="I12:K12" si="4">P12</f>
        <v>3</v>
      </c>
      <c r="J12" s="138">
        <f t="shared" si="4"/>
        <v>1.9369166666666666</v>
      </c>
      <c r="K12" s="138">
        <f t="shared" si="4"/>
        <v>1.5190000000000001</v>
      </c>
      <c r="L12" s="156"/>
      <c r="M12" s="156">
        <v>2.8</v>
      </c>
      <c r="N12" s="161"/>
      <c r="O12" s="140">
        <f>I12*70+J12*75+K12*25+L12*60+M12*45+N12*95</f>
        <v>519.24374999999998</v>
      </c>
      <c r="P12" s="45">
        <f>'[2]0104-0108'!X35</f>
        <v>3</v>
      </c>
      <c r="Q12" s="45">
        <f>'[2]0104-0108'!Y35</f>
        <v>1.9369166666666666</v>
      </c>
      <c r="R12" s="45">
        <f>'[2]0104-0108'!Z35</f>
        <v>1.5190000000000001</v>
      </c>
      <c r="S12" s="46"/>
    </row>
    <row r="13" spans="1:20" ht="12" customHeight="1" x14ac:dyDescent="0.25">
      <c r="A13" s="145"/>
      <c r="B13" s="153"/>
      <c r="C13" s="153"/>
      <c r="D13" s="47" t="s">
        <v>59</v>
      </c>
      <c r="E13" s="33" t="s">
        <v>60</v>
      </c>
      <c r="F13" s="48"/>
      <c r="G13" s="35" t="s">
        <v>61</v>
      </c>
      <c r="H13" s="159"/>
      <c r="I13" s="143"/>
      <c r="J13" s="143"/>
      <c r="K13" s="143"/>
      <c r="L13" s="181"/>
      <c r="M13" s="157"/>
      <c r="N13" s="162"/>
      <c r="O13" s="142"/>
      <c r="P13" s="45"/>
      <c r="Q13" s="45"/>
      <c r="R13" s="45"/>
      <c r="S13" s="46"/>
    </row>
    <row r="14" spans="1:20" ht="24.95" customHeight="1" x14ac:dyDescent="0.25">
      <c r="A14" s="144">
        <f t="shared" ref="A14" si="5">A12+1</f>
        <v>43838</v>
      </c>
      <c r="B14" s="146" t="s">
        <v>17</v>
      </c>
      <c r="C14" s="146" t="s">
        <v>18</v>
      </c>
      <c r="D14" s="49" t="s">
        <v>62</v>
      </c>
      <c r="E14" s="49" t="s">
        <v>63</v>
      </c>
      <c r="F14" s="50" t="s">
        <v>21</v>
      </c>
      <c r="G14" s="51" t="s">
        <v>64</v>
      </c>
      <c r="H14" s="154"/>
      <c r="I14" s="138">
        <f t="shared" ref="I14:K14" si="6">P14</f>
        <v>4</v>
      </c>
      <c r="J14" s="138">
        <f t="shared" si="6"/>
        <v>1.9557142857142857</v>
      </c>
      <c r="K14" s="138">
        <f t="shared" si="6"/>
        <v>0.92900000000000005</v>
      </c>
      <c r="L14" s="156"/>
      <c r="M14" s="156">
        <v>2.2000000000000002</v>
      </c>
      <c r="N14" s="161"/>
      <c r="O14" s="140">
        <f>I14*70+J14*75+K14*25+L14*60+M14*45+N14*95</f>
        <v>548.90357142857147</v>
      </c>
      <c r="P14" s="45">
        <f>'[2]0104-0108'!X45</f>
        <v>4</v>
      </c>
      <c r="Q14" s="45">
        <f>'[2]0104-0108'!Y45</f>
        <v>1.9557142857142857</v>
      </c>
      <c r="R14" s="45">
        <f>'[2]0104-0108'!Z45</f>
        <v>0.92900000000000005</v>
      </c>
      <c r="S14" s="46"/>
    </row>
    <row r="15" spans="1:20" ht="9.75" customHeight="1" x14ac:dyDescent="0.25">
      <c r="A15" s="145"/>
      <c r="B15" s="165"/>
      <c r="C15" s="166"/>
      <c r="D15" s="52" t="s">
        <v>65</v>
      </c>
      <c r="E15" s="53" t="s">
        <v>66</v>
      </c>
      <c r="F15" s="54"/>
      <c r="G15" s="53" t="s">
        <v>67</v>
      </c>
      <c r="H15" s="163"/>
      <c r="I15" s="143"/>
      <c r="J15" s="143"/>
      <c r="K15" s="143"/>
      <c r="L15" s="181"/>
      <c r="M15" s="157"/>
      <c r="N15" s="162"/>
      <c r="O15" s="142"/>
      <c r="P15" s="45"/>
      <c r="Q15" s="45"/>
      <c r="R15" s="45"/>
      <c r="S15" s="46"/>
    </row>
    <row r="16" spans="1:20" ht="24.95" customHeight="1" x14ac:dyDescent="0.25">
      <c r="A16" s="164">
        <v>43841</v>
      </c>
      <c r="B16" s="151" t="s">
        <v>26</v>
      </c>
      <c r="C16" s="151" t="s">
        <v>68</v>
      </c>
      <c r="D16" s="31" t="s">
        <v>69</v>
      </c>
      <c r="E16" s="25" t="s">
        <v>70</v>
      </c>
      <c r="F16" s="26" t="s">
        <v>71</v>
      </c>
      <c r="G16" s="30" t="s">
        <v>72</v>
      </c>
      <c r="H16" s="149" t="s">
        <v>256</v>
      </c>
      <c r="I16" s="136">
        <f t="shared" ref="I16:K16" si="7">P16</f>
        <v>3.3529411764705883</v>
      </c>
      <c r="J16" s="136">
        <f t="shared" si="7"/>
        <v>1.9464935064935065</v>
      </c>
      <c r="K16" s="136">
        <f t="shared" si="7"/>
        <v>1.4103000000000001</v>
      </c>
      <c r="L16" s="156"/>
      <c r="M16" s="156">
        <v>2.2000000000000002</v>
      </c>
      <c r="N16" s="161">
        <v>1</v>
      </c>
      <c r="O16" s="140">
        <f>I16*70+J16*75+K16*25+L16*60+M16*45+N16*95</f>
        <v>609.95039533995418</v>
      </c>
      <c r="P16" s="1">
        <f>'[2]0111-0115'!X11</f>
        <v>3.3529411764705883</v>
      </c>
      <c r="Q16" s="1">
        <f>'[2]0111-0115'!Y11</f>
        <v>1.9464935064935065</v>
      </c>
      <c r="R16" s="1">
        <f>'[2]0111-0115'!Z11</f>
        <v>1.4103000000000001</v>
      </c>
    </row>
    <row r="17" spans="1:18" ht="9.75" customHeight="1" x14ac:dyDescent="0.25">
      <c r="A17" s="145"/>
      <c r="B17" s="152"/>
      <c r="C17" s="153"/>
      <c r="D17" s="55" t="s">
        <v>73</v>
      </c>
      <c r="E17" s="28" t="s">
        <v>74</v>
      </c>
      <c r="F17" s="29"/>
      <c r="G17" s="33" t="s">
        <v>75</v>
      </c>
      <c r="H17" s="150"/>
      <c r="I17" s="137"/>
      <c r="J17" s="137"/>
      <c r="K17" s="137"/>
      <c r="L17" s="180"/>
      <c r="M17" s="157"/>
      <c r="N17" s="162"/>
      <c r="O17" s="142"/>
    </row>
    <row r="18" spans="1:18" s="18" customFormat="1" ht="24.95" customHeight="1" x14ac:dyDescent="0.25">
      <c r="A18" s="164">
        <f>A16+1</f>
        <v>43842</v>
      </c>
      <c r="B18" s="151" t="s">
        <v>35</v>
      </c>
      <c r="C18" s="151" t="s">
        <v>36</v>
      </c>
      <c r="D18" s="56" t="s">
        <v>76</v>
      </c>
      <c r="E18" s="30" t="s">
        <v>77</v>
      </c>
      <c r="F18" s="32" t="s">
        <v>78</v>
      </c>
      <c r="G18" s="30" t="s">
        <v>79</v>
      </c>
      <c r="H18" s="149"/>
      <c r="I18" s="136">
        <f t="shared" ref="I18:K18" si="8">P18</f>
        <v>3.5555555555555554</v>
      </c>
      <c r="J18" s="136">
        <f t="shared" si="8"/>
        <v>2.0718181818181818</v>
      </c>
      <c r="K18" s="136">
        <f t="shared" si="8"/>
        <v>1.1679999999999999</v>
      </c>
      <c r="L18" s="138"/>
      <c r="M18" s="156">
        <v>2.2000000000000002</v>
      </c>
      <c r="N18" s="161"/>
      <c r="O18" s="140">
        <f>I18*70+J18*75+K18*25+L18*60+M18*45+N18*95</f>
        <v>532.47525252525259</v>
      </c>
      <c r="P18" s="15">
        <f>'[2]0111-0115'!X19</f>
        <v>3.5555555555555554</v>
      </c>
      <c r="Q18" s="15">
        <f>'[2]0111-0115'!Y19</f>
        <v>2.0718181818181818</v>
      </c>
      <c r="R18" s="15">
        <f>'[2]0111-0115'!Z19</f>
        <v>1.1679999999999999</v>
      </c>
    </row>
    <row r="19" spans="1:18" s="18" customFormat="1" ht="9.75" customHeight="1" x14ac:dyDescent="0.25">
      <c r="A19" s="145"/>
      <c r="B19" s="152"/>
      <c r="C19" s="153"/>
      <c r="D19" s="57" t="s">
        <v>81</v>
      </c>
      <c r="E19" s="33" t="s">
        <v>82</v>
      </c>
      <c r="F19" s="34"/>
      <c r="G19" s="33" t="s">
        <v>83</v>
      </c>
      <c r="H19" s="150"/>
      <c r="I19" s="137"/>
      <c r="J19" s="137"/>
      <c r="K19" s="137"/>
      <c r="L19" s="153"/>
      <c r="M19" s="157"/>
      <c r="N19" s="162"/>
      <c r="O19" s="142"/>
      <c r="P19" s="15"/>
      <c r="Q19" s="15"/>
      <c r="R19" s="15"/>
    </row>
    <row r="20" spans="1:18" s="18" customFormat="1" ht="24.95" customHeight="1" x14ac:dyDescent="0.25">
      <c r="A20" s="164">
        <f>A18+1</f>
        <v>43843</v>
      </c>
      <c r="B20" s="151" t="s">
        <v>44</v>
      </c>
      <c r="C20" s="151" t="s">
        <v>45</v>
      </c>
      <c r="D20" s="39" t="s">
        <v>84</v>
      </c>
      <c r="E20" s="37" t="s">
        <v>85</v>
      </c>
      <c r="F20" s="38" t="s">
        <v>48</v>
      </c>
      <c r="G20" s="39" t="s">
        <v>86</v>
      </c>
      <c r="H20" s="178"/>
      <c r="I20" s="136">
        <f t="shared" ref="I20:K20" si="9">P20</f>
        <v>3.6781818181818178</v>
      </c>
      <c r="J20" s="136">
        <f t="shared" si="9"/>
        <v>1.7749999999999999</v>
      </c>
      <c r="K20" s="136">
        <f t="shared" si="9"/>
        <v>0.97900000000000009</v>
      </c>
      <c r="L20" s="175"/>
      <c r="M20" s="156">
        <v>2.5</v>
      </c>
      <c r="N20" s="161"/>
      <c r="O20" s="140">
        <f>I20*70+J20*75+K20*25+L20*60+M20*45+N20*95</f>
        <v>527.57272727272721</v>
      </c>
      <c r="P20" s="15">
        <f>'[2]0111-0115'!X27</f>
        <v>3.6781818181818178</v>
      </c>
      <c r="Q20" s="15">
        <f>'[2]0111-0115'!Y27</f>
        <v>1.7749999999999999</v>
      </c>
      <c r="R20" s="15">
        <f>'[2]0111-0115'!Z27</f>
        <v>0.97900000000000009</v>
      </c>
    </row>
    <row r="21" spans="1:18" s="18" customFormat="1" ht="9.75" customHeight="1" x14ac:dyDescent="0.25">
      <c r="A21" s="145"/>
      <c r="B21" s="152"/>
      <c r="C21" s="153"/>
      <c r="D21" s="58" t="s">
        <v>87</v>
      </c>
      <c r="E21" s="41" t="s">
        <v>88</v>
      </c>
      <c r="F21" s="42"/>
      <c r="G21" s="41" t="s">
        <v>89</v>
      </c>
      <c r="H21" s="179"/>
      <c r="I21" s="137"/>
      <c r="J21" s="137"/>
      <c r="K21" s="137"/>
      <c r="L21" s="176"/>
      <c r="M21" s="157"/>
      <c r="N21" s="162"/>
      <c r="O21" s="142"/>
      <c r="P21" s="15"/>
      <c r="Q21" s="15"/>
      <c r="R21" s="15"/>
    </row>
    <row r="22" spans="1:18" s="18" customFormat="1" ht="24.95" customHeight="1" x14ac:dyDescent="0.25">
      <c r="A22" s="164">
        <f>A20+1</f>
        <v>43844</v>
      </c>
      <c r="B22" s="177" t="s">
        <v>53</v>
      </c>
      <c r="C22" s="151" t="s">
        <v>54</v>
      </c>
      <c r="D22" s="59" t="s">
        <v>90</v>
      </c>
      <c r="E22" s="31" t="s">
        <v>91</v>
      </c>
      <c r="F22" s="44" t="s">
        <v>71</v>
      </c>
      <c r="G22" s="25" t="s">
        <v>92</v>
      </c>
      <c r="H22" s="158"/>
      <c r="I22" s="136">
        <f t="shared" ref="I22:K22" si="10">P22</f>
        <v>3.4666666666666668</v>
      </c>
      <c r="J22" s="136">
        <f t="shared" si="10"/>
        <v>2.0694285714285714</v>
      </c>
      <c r="K22" s="136">
        <f t="shared" si="10"/>
        <v>1.454</v>
      </c>
      <c r="L22" s="140"/>
      <c r="M22" s="156">
        <v>2.2000000000000002</v>
      </c>
      <c r="N22" s="161"/>
      <c r="O22" s="140">
        <f>I22*70+J22*75+K22*25+L22*60+M22*45+N22*95</f>
        <v>533.22380952380956</v>
      </c>
      <c r="P22" s="15">
        <f>'[2]0111-0115'!X35</f>
        <v>3.4666666666666668</v>
      </c>
      <c r="Q22" s="15">
        <f>'[2]0111-0115'!Y35</f>
        <v>2.0694285714285714</v>
      </c>
      <c r="R22" s="15">
        <f>'[2]0111-0115'!Z35</f>
        <v>1.454</v>
      </c>
    </row>
    <row r="23" spans="1:18" s="18" customFormat="1" ht="9.75" customHeight="1" x14ac:dyDescent="0.25">
      <c r="A23" s="145"/>
      <c r="B23" s="153"/>
      <c r="C23" s="153"/>
      <c r="D23" s="60" t="s">
        <v>93</v>
      </c>
      <c r="E23" s="55" t="s">
        <v>94</v>
      </c>
      <c r="F23" s="48"/>
      <c r="G23" s="35" t="s">
        <v>95</v>
      </c>
      <c r="H23" s="159"/>
      <c r="I23" s="137"/>
      <c r="J23" s="137"/>
      <c r="K23" s="137"/>
      <c r="L23" s="142"/>
      <c r="M23" s="157"/>
      <c r="N23" s="162"/>
      <c r="O23" s="142"/>
      <c r="P23" s="15"/>
      <c r="Q23" s="15"/>
      <c r="R23" s="15"/>
    </row>
    <row r="24" spans="1:18" s="18" customFormat="1" ht="24.95" customHeight="1" x14ac:dyDescent="0.25">
      <c r="A24" s="164">
        <f>A22+1</f>
        <v>43845</v>
      </c>
      <c r="B24" s="146" t="s">
        <v>17</v>
      </c>
      <c r="C24" s="146" t="s">
        <v>18</v>
      </c>
      <c r="D24" s="49" t="s">
        <v>96</v>
      </c>
      <c r="E24" s="49" t="s">
        <v>97</v>
      </c>
      <c r="F24" s="50" t="s">
        <v>21</v>
      </c>
      <c r="G24" s="51" t="s">
        <v>98</v>
      </c>
      <c r="H24" s="154"/>
      <c r="I24" s="136">
        <f t="shared" ref="I24:K24" si="11">P24</f>
        <v>4.0684491978609625</v>
      </c>
      <c r="J24" s="136">
        <f t="shared" si="11"/>
        <v>2.1213636363636361</v>
      </c>
      <c r="K24" s="136">
        <f t="shared" si="11"/>
        <v>0.87749999999999995</v>
      </c>
      <c r="L24" s="138"/>
      <c r="M24" s="156">
        <v>3</v>
      </c>
      <c r="N24" s="161"/>
      <c r="O24" s="140">
        <f>I24*70+J24*75+K24*25+L24*60+M24*45+N24*95</f>
        <v>600.83121657754009</v>
      </c>
      <c r="P24" s="15">
        <f>'[2]0111-0115'!X45</f>
        <v>4.0684491978609625</v>
      </c>
      <c r="Q24" s="15">
        <f>'[2]0111-0115'!Y45</f>
        <v>2.1213636363636361</v>
      </c>
      <c r="R24" s="15">
        <f>'[2]0111-0115'!Z45</f>
        <v>0.87749999999999995</v>
      </c>
    </row>
    <row r="25" spans="1:18" s="18" customFormat="1" ht="9.75" customHeight="1" x14ac:dyDescent="0.25">
      <c r="A25" s="145"/>
      <c r="B25" s="165"/>
      <c r="C25" s="166"/>
      <c r="D25" s="52" t="s">
        <v>99</v>
      </c>
      <c r="E25" s="53" t="s">
        <v>100</v>
      </c>
      <c r="F25" s="54"/>
      <c r="G25" s="53" t="s">
        <v>101</v>
      </c>
      <c r="H25" s="163"/>
      <c r="I25" s="137"/>
      <c r="J25" s="137"/>
      <c r="K25" s="137"/>
      <c r="L25" s="174"/>
      <c r="M25" s="157"/>
      <c r="N25" s="162"/>
      <c r="O25" s="142"/>
      <c r="P25" s="15"/>
      <c r="Q25" s="15"/>
      <c r="R25" s="15"/>
    </row>
    <row r="26" spans="1:18" s="18" customFormat="1" ht="24.95" customHeight="1" x14ac:dyDescent="0.25">
      <c r="A26" s="144">
        <v>43848</v>
      </c>
      <c r="B26" s="151" t="s">
        <v>26</v>
      </c>
      <c r="C26" s="151" t="s">
        <v>68</v>
      </c>
      <c r="D26" s="30" t="s">
        <v>102</v>
      </c>
      <c r="E26" s="30" t="s">
        <v>103</v>
      </c>
      <c r="F26" s="26" t="s">
        <v>30</v>
      </c>
      <c r="G26" s="24" t="s">
        <v>104</v>
      </c>
      <c r="H26" s="158"/>
      <c r="I26" s="136">
        <f t="shared" ref="I26:K26" si="12">P26</f>
        <v>3.3222222222222224</v>
      </c>
      <c r="J26" s="136">
        <f t="shared" si="12"/>
        <v>2.4114285714285715</v>
      </c>
      <c r="K26" s="136">
        <f t="shared" si="12"/>
        <v>1.361</v>
      </c>
      <c r="L26" s="140"/>
      <c r="M26" s="156">
        <v>2.2000000000000002</v>
      </c>
      <c r="N26" s="161"/>
      <c r="O26" s="140">
        <f>I26*70+J26*75+K26*25+L26*60+M26*45+N26*95</f>
        <v>546.43769841269841</v>
      </c>
      <c r="P26" s="15">
        <f>'[2]0118-0122'!X11</f>
        <v>3.3222222222222224</v>
      </c>
      <c r="Q26" s="15">
        <f>'[2]0118-0122'!Y11</f>
        <v>2.4114285714285715</v>
      </c>
      <c r="R26" s="15">
        <f>'[2]0118-0122'!Z11</f>
        <v>1.361</v>
      </c>
    </row>
    <row r="27" spans="1:18" s="18" customFormat="1" ht="10.5" customHeight="1" x14ac:dyDescent="0.25">
      <c r="A27" s="145"/>
      <c r="B27" s="152"/>
      <c r="C27" s="153"/>
      <c r="D27" s="33" t="s">
        <v>105</v>
      </c>
      <c r="E27" s="33" t="s">
        <v>106</v>
      </c>
      <c r="F27" s="61"/>
      <c r="G27" s="33" t="s">
        <v>107</v>
      </c>
      <c r="H27" s="162"/>
      <c r="I27" s="137"/>
      <c r="J27" s="137"/>
      <c r="K27" s="137"/>
      <c r="L27" s="142"/>
      <c r="M27" s="157"/>
      <c r="N27" s="162"/>
      <c r="O27" s="142"/>
      <c r="P27" s="15"/>
      <c r="Q27" s="15"/>
      <c r="R27" s="15"/>
    </row>
    <row r="28" spans="1:18" s="18" customFormat="1" ht="24.95" customHeight="1" x14ac:dyDescent="0.25">
      <c r="A28" s="164">
        <f>A26+1</f>
        <v>43849</v>
      </c>
      <c r="B28" s="151" t="s">
        <v>35</v>
      </c>
      <c r="C28" s="151" t="s">
        <v>36</v>
      </c>
      <c r="D28" s="39" t="s">
        <v>108</v>
      </c>
      <c r="E28" s="39" t="s">
        <v>109</v>
      </c>
      <c r="F28" s="62" t="s">
        <v>110</v>
      </c>
      <c r="G28" s="37" t="s">
        <v>111</v>
      </c>
      <c r="H28" s="149"/>
      <c r="I28" s="136">
        <f t="shared" ref="I28:K28" si="13">P28</f>
        <v>3.6466666666666665</v>
      </c>
      <c r="J28" s="136">
        <f t="shared" si="13"/>
        <v>1.9666666666666668</v>
      </c>
      <c r="K28" s="136">
        <f t="shared" si="13"/>
        <v>1.24</v>
      </c>
      <c r="L28" s="138"/>
      <c r="M28" s="156">
        <v>2.5</v>
      </c>
      <c r="N28" s="161"/>
      <c r="O28" s="140">
        <f>I28*70+J28*75+K28*25+L28*60+M28*45+N28*95</f>
        <v>546.26666666666665</v>
      </c>
      <c r="P28" s="15">
        <f>'[2]0118-0122'!X19</f>
        <v>3.6466666666666665</v>
      </c>
      <c r="Q28" s="15">
        <f>'[2]0118-0122'!Y19</f>
        <v>1.9666666666666668</v>
      </c>
      <c r="R28" s="15">
        <f>'[2]0118-0122'!Z19</f>
        <v>1.24</v>
      </c>
    </row>
    <row r="29" spans="1:18" s="18" customFormat="1" ht="9.75" customHeight="1" x14ac:dyDescent="0.25">
      <c r="A29" s="145"/>
      <c r="B29" s="152"/>
      <c r="C29" s="153"/>
      <c r="D29" s="41" t="s">
        <v>112</v>
      </c>
      <c r="E29" s="41" t="s">
        <v>113</v>
      </c>
      <c r="F29" s="63"/>
      <c r="G29" s="64" t="s">
        <v>114</v>
      </c>
      <c r="H29" s="150"/>
      <c r="I29" s="137"/>
      <c r="J29" s="137"/>
      <c r="K29" s="137"/>
      <c r="L29" s="153"/>
      <c r="M29" s="157"/>
      <c r="N29" s="162"/>
      <c r="O29" s="142"/>
      <c r="P29" s="15"/>
      <c r="Q29" s="15"/>
      <c r="R29" s="15"/>
    </row>
    <row r="30" spans="1:18" s="68" customFormat="1" ht="24" customHeight="1" x14ac:dyDescent="0.25">
      <c r="A30" s="164">
        <f>A28+1</f>
        <v>43850</v>
      </c>
      <c r="B30" s="146" t="s">
        <v>44</v>
      </c>
      <c r="C30" s="65" t="s">
        <v>18</v>
      </c>
      <c r="D30" s="49" t="s">
        <v>115</v>
      </c>
      <c r="E30" s="51" t="s">
        <v>116</v>
      </c>
      <c r="F30" s="66" t="s">
        <v>30</v>
      </c>
      <c r="G30" s="51" t="s">
        <v>98</v>
      </c>
      <c r="H30" s="167"/>
      <c r="I30" s="136">
        <f t="shared" ref="I30:K30" si="14">P30</f>
        <v>3.1111111111111112</v>
      </c>
      <c r="J30" s="136">
        <f t="shared" si="14"/>
        <v>1.5999999999999999</v>
      </c>
      <c r="K30" s="136">
        <f t="shared" si="14"/>
        <v>0.75</v>
      </c>
      <c r="L30" s="138"/>
      <c r="M30" s="156">
        <v>3</v>
      </c>
      <c r="N30" s="138"/>
      <c r="O30" s="140">
        <f>I30*70+J30*75+K30*25+L30*60+M30*45+N30*95</f>
        <v>491.52777777777777</v>
      </c>
      <c r="P30" s="67">
        <f>'[2]0118-0122'!X27</f>
        <v>3.1111111111111112</v>
      </c>
      <c r="Q30" s="67">
        <f>'[2]0118-0122'!Y27</f>
        <v>1.5999999999999999</v>
      </c>
      <c r="R30" s="67">
        <f>'[2]0118-0122'!Z27</f>
        <v>0.75</v>
      </c>
    </row>
    <row r="31" spans="1:18" s="68" customFormat="1" ht="9.75" customHeight="1" x14ac:dyDescent="0.25">
      <c r="A31" s="145"/>
      <c r="B31" s="203"/>
      <c r="C31" s="69"/>
      <c r="D31" s="70" t="s">
        <v>117</v>
      </c>
      <c r="E31" s="53" t="s">
        <v>116</v>
      </c>
      <c r="F31" s="70"/>
      <c r="G31" s="53" t="s">
        <v>118</v>
      </c>
      <c r="H31" s="168"/>
      <c r="I31" s="137"/>
      <c r="J31" s="137"/>
      <c r="K31" s="137"/>
      <c r="L31" s="174"/>
      <c r="M31" s="157"/>
      <c r="N31" s="143"/>
      <c r="O31" s="142"/>
      <c r="P31" s="67"/>
      <c r="Q31" s="67"/>
      <c r="R31" s="67"/>
    </row>
    <row r="32" spans="1:18" s="68" customFormat="1" ht="24" hidden="1" customHeight="1" x14ac:dyDescent="0.25">
      <c r="A32" s="169">
        <f>A30+1</f>
        <v>43851</v>
      </c>
      <c r="B32" s="171" t="s">
        <v>53</v>
      </c>
      <c r="C32" s="65" t="s">
        <v>18</v>
      </c>
      <c r="D32" s="49" t="s">
        <v>115</v>
      </c>
      <c r="E32" s="71" t="s">
        <v>116</v>
      </c>
      <c r="F32" s="66" t="s">
        <v>30</v>
      </c>
      <c r="G32" s="51" t="s">
        <v>98</v>
      </c>
      <c r="H32" s="158"/>
      <c r="I32" s="136">
        <f t="shared" ref="I32:K32" si="15">P32</f>
        <v>3.6666666666666665</v>
      </c>
      <c r="J32" s="136">
        <f t="shared" si="15"/>
        <v>1.8781818181818182</v>
      </c>
      <c r="K32" s="136">
        <f t="shared" si="15"/>
        <v>0.7</v>
      </c>
      <c r="L32" s="161"/>
      <c r="M32" s="156">
        <v>3</v>
      </c>
      <c r="N32" s="72"/>
      <c r="O32" s="140">
        <f>I32*70+J32*75+K32*25+L32*60+M32*45+N32*95</f>
        <v>550.030303030303</v>
      </c>
      <c r="P32" s="67">
        <f>'[2]0118-0122'!X35</f>
        <v>3.6666666666666665</v>
      </c>
      <c r="Q32" s="67">
        <f>'[2]0118-0122'!Y35</f>
        <v>1.8781818181818182</v>
      </c>
      <c r="R32" s="67">
        <f>'[2]0118-0122'!Z35</f>
        <v>0.7</v>
      </c>
    </row>
    <row r="33" spans="1:18" s="68" customFormat="1" ht="11.25" hidden="1" customHeight="1" x14ac:dyDescent="0.25">
      <c r="A33" s="170"/>
      <c r="B33" s="166"/>
      <c r="C33" s="69"/>
      <c r="D33" s="70" t="s">
        <v>117</v>
      </c>
      <c r="E33" s="53" t="s">
        <v>116</v>
      </c>
      <c r="F33" s="70"/>
      <c r="G33" s="53" t="s">
        <v>118</v>
      </c>
      <c r="H33" s="159"/>
      <c r="I33" s="137"/>
      <c r="J33" s="137"/>
      <c r="K33" s="137"/>
      <c r="L33" s="162"/>
      <c r="M33" s="157"/>
      <c r="N33" s="72"/>
      <c r="O33" s="142"/>
      <c r="P33" s="67"/>
      <c r="Q33" s="67"/>
      <c r="R33" s="67"/>
    </row>
    <row r="34" spans="1:18" s="18" customFormat="1" ht="24" hidden="1" customHeight="1" x14ac:dyDescent="0.25">
      <c r="A34" s="164">
        <f>A32+1</f>
        <v>43852</v>
      </c>
      <c r="B34" s="146" t="s">
        <v>17</v>
      </c>
      <c r="C34" s="146" t="s">
        <v>18</v>
      </c>
      <c r="D34" s="73" t="s">
        <v>119</v>
      </c>
      <c r="E34" s="49" t="s">
        <v>120</v>
      </c>
      <c r="F34" s="50" t="s">
        <v>21</v>
      </c>
      <c r="G34" s="51" t="s">
        <v>121</v>
      </c>
      <c r="H34" s="167"/>
      <c r="I34" s="136">
        <f t="shared" ref="I34:K34" si="16">P34</f>
        <v>4.1467379679144383</v>
      </c>
      <c r="J34" s="136">
        <f t="shared" si="16"/>
        <v>1.6396666666666668</v>
      </c>
      <c r="K34" s="136">
        <f t="shared" si="16"/>
        <v>0.8377</v>
      </c>
      <c r="L34" s="161"/>
      <c r="M34" s="156">
        <v>2.2000000000000002</v>
      </c>
      <c r="N34" s="161"/>
      <c r="O34" s="140">
        <f>I34*70+J34*75+K34*25+L34*60+M34*45+N34*95</f>
        <v>533.18915775401069</v>
      </c>
      <c r="P34" s="15">
        <f>'[2]0118-0122'!X45</f>
        <v>4.1467379679144383</v>
      </c>
      <c r="Q34" s="15">
        <f>'[2]0118-0122'!Y45</f>
        <v>1.6396666666666668</v>
      </c>
      <c r="R34" s="15">
        <f>'[2]0118-0122'!Z45</f>
        <v>0.8377</v>
      </c>
    </row>
    <row r="35" spans="1:18" s="18" customFormat="1" ht="9.75" hidden="1" customHeight="1" x14ac:dyDescent="0.25">
      <c r="A35" s="145"/>
      <c r="B35" s="165"/>
      <c r="C35" s="166"/>
      <c r="D35" s="52" t="s">
        <v>122</v>
      </c>
      <c r="E35" s="74" t="s">
        <v>123</v>
      </c>
      <c r="F35" s="54"/>
      <c r="G35" s="75" t="s">
        <v>121</v>
      </c>
      <c r="H35" s="168"/>
      <c r="I35" s="137"/>
      <c r="J35" s="137"/>
      <c r="K35" s="137"/>
      <c r="L35" s="162"/>
      <c r="M35" s="157"/>
      <c r="N35" s="162"/>
      <c r="O35" s="142"/>
      <c r="P35" s="15"/>
      <c r="Q35" s="15"/>
      <c r="R35" s="15"/>
    </row>
    <row r="36" spans="1:18" s="68" customFormat="1" ht="24" hidden="1" customHeight="1" x14ac:dyDescent="0.25">
      <c r="A36" s="144">
        <v>43855</v>
      </c>
      <c r="B36" s="151" t="s">
        <v>26</v>
      </c>
      <c r="C36" s="151" t="s">
        <v>124</v>
      </c>
      <c r="D36" s="30" t="s">
        <v>125</v>
      </c>
      <c r="E36" s="31" t="s">
        <v>126</v>
      </c>
      <c r="F36" s="32" t="s">
        <v>127</v>
      </c>
      <c r="G36" s="30" t="s">
        <v>128</v>
      </c>
      <c r="H36" s="154"/>
      <c r="I36" s="136">
        <f t="shared" ref="I36:K36" si="17">P36</f>
        <v>3.3294117647058825</v>
      </c>
      <c r="J36" s="136">
        <f t="shared" si="17"/>
        <v>2.3357142857142859</v>
      </c>
      <c r="K36" s="136">
        <f t="shared" si="17"/>
        <v>1.3280000000000001</v>
      </c>
      <c r="L36" s="138"/>
      <c r="M36" s="156">
        <v>2.2000000000000002</v>
      </c>
      <c r="N36" s="138"/>
      <c r="O36" s="140">
        <f>I36*70+J36*75+K36*25+L36*60+M36*45+N36*95</f>
        <v>540.4373949579832</v>
      </c>
      <c r="P36" s="76">
        <f>'[2]0125-0129'!X12</f>
        <v>3.3294117647058825</v>
      </c>
      <c r="Q36" s="76">
        <f>'[2]0125-0129'!Y12</f>
        <v>2.3357142857142859</v>
      </c>
      <c r="R36" s="67">
        <f>'[2]0125-0129'!Z12</f>
        <v>1.3280000000000001</v>
      </c>
    </row>
    <row r="37" spans="1:18" s="68" customFormat="1" ht="14.25" hidden="1" customHeight="1" x14ac:dyDescent="0.25">
      <c r="A37" s="145"/>
      <c r="B37" s="152"/>
      <c r="C37" s="153"/>
      <c r="D37" s="33" t="s">
        <v>129</v>
      </c>
      <c r="E37" s="55" t="s">
        <v>130</v>
      </c>
      <c r="F37" s="61"/>
      <c r="G37" s="33" t="s">
        <v>131</v>
      </c>
      <c r="H37" s="163"/>
      <c r="I37" s="137"/>
      <c r="J37" s="137"/>
      <c r="K37" s="137"/>
      <c r="L37" s="143"/>
      <c r="M37" s="157"/>
      <c r="N37" s="143"/>
      <c r="O37" s="142"/>
      <c r="P37" s="76"/>
      <c r="Q37" s="77"/>
      <c r="R37" s="67"/>
    </row>
    <row r="38" spans="1:18" s="68" customFormat="1" ht="24" hidden="1" customHeight="1" x14ac:dyDescent="0.25">
      <c r="A38" s="144">
        <f>A36+1</f>
        <v>43856</v>
      </c>
      <c r="B38" s="151" t="s">
        <v>35</v>
      </c>
      <c r="C38" s="151" t="s">
        <v>45</v>
      </c>
      <c r="D38" s="59" t="s">
        <v>132</v>
      </c>
      <c r="E38" s="30" t="s">
        <v>133</v>
      </c>
      <c r="F38" s="26" t="s">
        <v>71</v>
      </c>
      <c r="G38" s="30" t="s">
        <v>134</v>
      </c>
      <c r="H38" s="149" t="s">
        <v>80</v>
      </c>
      <c r="I38" s="136">
        <f t="shared" ref="I38:K38" si="18">P38</f>
        <v>3.2941176470588234</v>
      </c>
      <c r="J38" s="136">
        <f t="shared" si="18"/>
        <v>1.7942857142857143</v>
      </c>
      <c r="K38" s="136">
        <f t="shared" si="18"/>
        <v>1.1779999999999999</v>
      </c>
      <c r="L38" s="138"/>
      <c r="M38" s="156">
        <v>2.2000000000000002</v>
      </c>
      <c r="N38" s="140">
        <v>1</v>
      </c>
      <c r="O38" s="140">
        <f>I38*70+J38*75+K38*25+L38*60+M38*45+N38*95</f>
        <v>588.60966386554628</v>
      </c>
      <c r="P38" s="76">
        <f>'[2]0125-0129'!X20</f>
        <v>3.2941176470588234</v>
      </c>
      <c r="Q38" s="76">
        <f>'[2]0125-0129'!Y20</f>
        <v>1.7942857142857143</v>
      </c>
      <c r="R38" s="67">
        <f>'[2]0125-0129'!Z20</f>
        <v>1.1779999999999999</v>
      </c>
    </row>
    <row r="39" spans="1:18" s="68" customFormat="1" ht="9.75" hidden="1" customHeight="1" x14ac:dyDescent="0.25">
      <c r="A39" s="145"/>
      <c r="B39" s="152"/>
      <c r="C39" s="153"/>
      <c r="D39" s="60" t="s">
        <v>135</v>
      </c>
      <c r="E39" s="33" t="s">
        <v>136</v>
      </c>
      <c r="F39" s="78"/>
      <c r="G39" s="33" t="s">
        <v>137</v>
      </c>
      <c r="H39" s="150"/>
      <c r="I39" s="137"/>
      <c r="J39" s="137"/>
      <c r="K39" s="137"/>
      <c r="L39" s="143"/>
      <c r="M39" s="157"/>
      <c r="N39" s="142"/>
      <c r="O39" s="142"/>
      <c r="P39" s="79"/>
      <c r="Q39" s="76"/>
      <c r="R39" s="67"/>
    </row>
    <row r="40" spans="1:18" s="68" customFormat="1" ht="24" hidden="1" customHeight="1" x14ac:dyDescent="0.25">
      <c r="A40" s="144">
        <f>A38+1</f>
        <v>43857</v>
      </c>
      <c r="B40" s="151" t="s">
        <v>44</v>
      </c>
      <c r="C40" s="151" t="s">
        <v>138</v>
      </c>
      <c r="D40" s="39" t="s">
        <v>139</v>
      </c>
      <c r="E40" s="80" t="s">
        <v>140</v>
      </c>
      <c r="F40" s="81" t="s">
        <v>21</v>
      </c>
      <c r="G40" s="39" t="s">
        <v>141</v>
      </c>
      <c r="H40" s="158"/>
      <c r="I40" s="136">
        <f t="shared" ref="I40:K40" si="19">P40</f>
        <v>3.83</v>
      </c>
      <c r="J40" s="136">
        <f t="shared" si="19"/>
        <v>1.7749999999999999</v>
      </c>
      <c r="K40" s="136">
        <f t="shared" si="19"/>
        <v>0.85699999999999998</v>
      </c>
      <c r="L40" s="138">
        <v>1</v>
      </c>
      <c r="M40" s="156">
        <v>2.5</v>
      </c>
      <c r="N40" s="138"/>
      <c r="O40" s="140">
        <f>I40*70+J40*75+K40*25+L40*60+M40*45+N40*95</f>
        <v>595.15000000000009</v>
      </c>
      <c r="P40" s="67">
        <f>'[2]0125-0129'!X29</f>
        <v>3.83</v>
      </c>
      <c r="Q40" s="67">
        <f>'[2]0125-0129'!Y29</f>
        <v>1.7749999999999999</v>
      </c>
      <c r="R40" s="67">
        <f>'[2]0125-0129'!Z29</f>
        <v>0.85699999999999998</v>
      </c>
    </row>
    <row r="41" spans="1:18" s="68" customFormat="1" ht="10.5" hidden="1" customHeight="1" x14ac:dyDescent="0.25">
      <c r="A41" s="145"/>
      <c r="B41" s="152"/>
      <c r="C41" s="153"/>
      <c r="D41" s="41" t="s">
        <v>142</v>
      </c>
      <c r="E41" s="64" t="s">
        <v>143</v>
      </c>
      <c r="F41" s="63"/>
      <c r="G41" s="41" t="s">
        <v>144</v>
      </c>
      <c r="H41" s="159"/>
      <c r="I41" s="137"/>
      <c r="J41" s="137"/>
      <c r="K41" s="137"/>
      <c r="L41" s="143"/>
      <c r="M41" s="157"/>
      <c r="N41" s="143"/>
      <c r="O41" s="142"/>
      <c r="P41" s="67"/>
      <c r="Q41" s="67"/>
      <c r="R41" s="67"/>
    </row>
    <row r="42" spans="1:18" s="68" customFormat="1" ht="24" hidden="1" customHeight="1" x14ac:dyDescent="0.25">
      <c r="A42" s="144">
        <f>A40+1</f>
        <v>43858</v>
      </c>
      <c r="B42" s="151" t="s">
        <v>53</v>
      </c>
      <c r="C42" s="151" t="s">
        <v>54</v>
      </c>
      <c r="D42" s="30" t="s">
        <v>145</v>
      </c>
      <c r="E42" s="31" t="s">
        <v>146</v>
      </c>
      <c r="F42" s="26" t="s">
        <v>71</v>
      </c>
      <c r="G42" s="30" t="s">
        <v>92</v>
      </c>
      <c r="H42" s="158" t="s">
        <v>147</v>
      </c>
      <c r="I42" s="136">
        <f t="shared" ref="I42:K42" si="20">P42</f>
        <v>4.3344444444444443</v>
      </c>
      <c r="J42" s="136">
        <f t="shared" si="20"/>
        <v>2.0473506493506495</v>
      </c>
      <c r="K42" s="136">
        <f t="shared" si="20"/>
        <v>1.3761000000000001</v>
      </c>
      <c r="L42" s="161">
        <v>1</v>
      </c>
      <c r="M42" s="156">
        <v>2</v>
      </c>
      <c r="N42" s="138"/>
      <c r="O42" s="140">
        <f>I42*70+J42*75+K42*25+L42*60+M42*45+N42*95</f>
        <v>641.36490981240979</v>
      </c>
      <c r="P42" s="67">
        <f>'[2]0125-0129'!X37</f>
        <v>4.3344444444444443</v>
      </c>
      <c r="Q42" s="67">
        <f>'[2]0125-0129'!Y37</f>
        <v>2.0473506493506495</v>
      </c>
      <c r="R42" s="67">
        <f>'[2]0125-0129'!Z37</f>
        <v>1.3761000000000001</v>
      </c>
    </row>
    <row r="43" spans="1:18" s="68" customFormat="1" ht="12.75" hidden="1" customHeight="1" x14ac:dyDescent="0.25">
      <c r="A43" s="145"/>
      <c r="B43" s="152"/>
      <c r="C43" s="153"/>
      <c r="D43" s="33" t="s">
        <v>148</v>
      </c>
      <c r="E43" s="55" t="s">
        <v>149</v>
      </c>
      <c r="F43" s="78"/>
      <c r="G43" s="55" t="s">
        <v>95</v>
      </c>
      <c r="H43" s="159"/>
      <c r="I43" s="137"/>
      <c r="J43" s="137"/>
      <c r="K43" s="137"/>
      <c r="L43" s="162"/>
      <c r="M43" s="157"/>
      <c r="N43" s="143"/>
      <c r="O43" s="142"/>
      <c r="P43" s="67"/>
      <c r="Q43" s="67"/>
      <c r="R43" s="67"/>
    </row>
    <row r="44" spans="1:18" s="68" customFormat="1" ht="24" hidden="1" customHeight="1" x14ac:dyDescent="0.25">
      <c r="A44" s="144">
        <f>A42+1</f>
        <v>43859</v>
      </c>
      <c r="B44" s="146" t="s">
        <v>17</v>
      </c>
      <c r="C44" s="146" t="s">
        <v>18</v>
      </c>
      <c r="D44" s="73" t="s">
        <v>150</v>
      </c>
      <c r="E44" s="49" t="s">
        <v>151</v>
      </c>
      <c r="F44" s="50" t="s">
        <v>21</v>
      </c>
      <c r="G44" s="51" t="s">
        <v>152</v>
      </c>
      <c r="H44" s="154"/>
      <c r="I44" s="136">
        <f t="shared" ref="I44:K44" si="21">P44</f>
        <v>2.6666666666666665</v>
      </c>
      <c r="J44" s="136">
        <f t="shared" si="21"/>
        <v>2</v>
      </c>
      <c r="K44" s="136">
        <f t="shared" si="21"/>
        <v>1.2450000000000001</v>
      </c>
      <c r="L44" s="138"/>
      <c r="M44" s="156">
        <v>3</v>
      </c>
      <c r="N44" s="138"/>
      <c r="O44" s="140">
        <f>I44*70+J44*75+K44*25+L44*60+M44*45+N44*95</f>
        <v>502.79166666666663</v>
      </c>
      <c r="P44" s="67">
        <f>'[2]0125-0129'!X47</f>
        <v>2.6666666666666665</v>
      </c>
      <c r="Q44" s="67">
        <f>'[2]0125-0129'!Y47</f>
        <v>2</v>
      </c>
      <c r="R44" s="67">
        <f>'[2]0125-0129'!Z47</f>
        <v>1.2450000000000001</v>
      </c>
    </row>
    <row r="45" spans="1:18" s="84" customFormat="1" ht="12.75" hidden="1" customHeight="1" x14ac:dyDescent="0.25">
      <c r="A45" s="145"/>
      <c r="B45" s="147"/>
      <c r="C45" s="148"/>
      <c r="D45" s="52" t="s">
        <v>153</v>
      </c>
      <c r="E45" s="82" t="s">
        <v>151</v>
      </c>
      <c r="F45" s="83"/>
      <c r="G45" s="53" t="s">
        <v>154</v>
      </c>
      <c r="H45" s="155"/>
      <c r="I45" s="137"/>
      <c r="J45" s="137"/>
      <c r="K45" s="137"/>
      <c r="L45" s="139"/>
      <c r="M45" s="160"/>
      <c r="N45" s="139"/>
      <c r="O45" s="142"/>
      <c r="P45" s="76"/>
      <c r="Q45" s="76"/>
      <c r="R45" s="76"/>
    </row>
    <row r="46" spans="1:18" s="84" customFormat="1" ht="25.9" hidden="1" customHeight="1" x14ac:dyDescent="0.25">
      <c r="A46" s="144">
        <f>A44+1</f>
        <v>43860</v>
      </c>
      <c r="B46" s="151" t="s">
        <v>155</v>
      </c>
      <c r="C46" s="151" t="s">
        <v>138</v>
      </c>
      <c r="D46" s="85" t="s">
        <v>156</v>
      </c>
      <c r="E46" s="86" t="s">
        <v>157</v>
      </c>
      <c r="F46" s="87" t="s">
        <v>48</v>
      </c>
      <c r="G46" s="88" t="s">
        <v>158</v>
      </c>
      <c r="H46" s="89"/>
      <c r="I46" s="136">
        <f t="shared" ref="I46:K46" si="22">P46</f>
        <v>3.3333333333333335</v>
      </c>
      <c r="J46" s="136">
        <f t="shared" si="22"/>
        <v>2.0091428571428573</v>
      </c>
      <c r="K46" s="136">
        <f t="shared" si="22"/>
        <v>1.325</v>
      </c>
      <c r="L46" s="90"/>
      <c r="M46" s="91">
        <v>2.5</v>
      </c>
      <c r="N46" s="90"/>
      <c r="O46" s="140">
        <f>I46*70+J46*75+K46*25+L46*60+M46*45+N46*95</f>
        <v>529.64404761904768</v>
      </c>
      <c r="P46" s="76">
        <f>'[2]0125-0129'!X57</f>
        <v>3.3333333333333335</v>
      </c>
      <c r="Q46" s="76">
        <f>'[2]0125-0129'!Y57</f>
        <v>2.0091428571428573</v>
      </c>
      <c r="R46" s="76">
        <f>'[2]0125-0129'!Z57</f>
        <v>1.325</v>
      </c>
    </row>
    <row r="47" spans="1:18" s="84" customFormat="1" ht="12.75" hidden="1" customHeight="1" x14ac:dyDescent="0.25">
      <c r="A47" s="145"/>
      <c r="B47" s="152"/>
      <c r="C47" s="153"/>
      <c r="D47" s="92" t="s">
        <v>159</v>
      </c>
      <c r="E47" s="93" t="s">
        <v>160</v>
      </c>
      <c r="F47" s="94"/>
      <c r="G47" s="95" t="s">
        <v>161</v>
      </c>
      <c r="H47" s="89"/>
      <c r="I47" s="137"/>
      <c r="J47" s="137"/>
      <c r="K47" s="137"/>
      <c r="L47" s="90"/>
      <c r="M47" s="91"/>
      <c r="N47" s="90"/>
      <c r="O47" s="142"/>
      <c r="P47" s="76"/>
      <c r="Q47" s="76"/>
      <c r="R47" s="76"/>
    </row>
    <row r="48" spans="1:18" s="84" customFormat="1" ht="24" hidden="1" customHeight="1" x14ac:dyDescent="0.25">
      <c r="A48" s="144">
        <v>44102</v>
      </c>
      <c r="B48" s="151" t="s">
        <v>26</v>
      </c>
      <c r="C48" s="151" t="s">
        <v>124</v>
      </c>
      <c r="D48" s="31" t="s">
        <v>162</v>
      </c>
      <c r="E48" s="30" t="s">
        <v>163</v>
      </c>
      <c r="F48" s="96" t="s">
        <v>71</v>
      </c>
      <c r="G48" s="30" t="s">
        <v>164</v>
      </c>
      <c r="H48" s="154"/>
      <c r="I48" s="136">
        <f t="shared" ref="I48:K48" si="23">P48</f>
        <v>4.0342222222222226</v>
      </c>
      <c r="J48" s="136">
        <f t="shared" si="23"/>
        <v>1.9721428571428572</v>
      </c>
      <c r="K48" s="136">
        <f t="shared" si="23"/>
        <v>1.52</v>
      </c>
      <c r="L48" s="138"/>
      <c r="M48" s="138">
        <v>2.2000000000000002</v>
      </c>
      <c r="N48" s="138"/>
      <c r="O48" s="140">
        <f>I48*70+J48*75+K48*25+L48*60+M48*45+N48*95</f>
        <v>567.30626984126991</v>
      </c>
      <c r="P48" s="76">
        <v>4.0342222222222226</v>
      </c>
      <c r="Q48" s="76">
        <v>1.9721428571428572</v>
      </c>
      <c r="R48" s="76">
        <v>1.52</v>
      </c>
    </row>
    <row r="49" spans="1:214" s="84" customFormat="1" ht="12.75" hidden="1" customHeight="1" x14ac:dyDescent="0.25">
      <c r="A49" s="145"/>
      <c r="B49" s="152"/>
      <c r="C49" s="153"/>
      <c r="D49" s="55" t="s">
        <v>165</v>
      </c>
      <c r="E49" s="33" t="s">
        <v>166</v>
      </c>
      <c r="F49" s="97"/>
      <c r="G49" s="98" t="s">
        <v>167</v>
      </c>
      <c r="H49" s="155"/>
      <c r="I49" s="137"/>
      <c r="J49" s="137"/>
      <c r="K49" s="137"/>
      <c r="L49" s="139"/>
      <c r="M49" s="139"/>
      <c r="N49" s="139"/>
      <c r="O49" s="142"/>
      <c r="P49" s="76"/>
      <c r="Q49" s="76"/>
      <c r="R49" s="76"/>
      <c r="S49" s="84" t="s">
        <v>168</v>
      </c>
    </row>
    <row r="50" spans="1:214" s="84" customFormat="1" ht="24" hidden="1" customHeight="1" x14ac:dyDescent="0.25">
      <c r="A50" s="144">
        <f>A48+1</f>
        <v>44103</v>
      </c>
      <c r="B50" s="151" t="s">
        <v>35</v>
      </c>
      <c r="C50" s="151" t="s">
        <v>45</v>
      </c>
      <c r="D50" s="99" t="s">
        <v>169</v>
      </c>
      <c r="E50" s="31" t="s">
        <v>170</v>
      </c>
      <c r="F50" s="32" t="s">
        <v>39</v>
      </c>
      <c r="G50" s="100" t="s">
        <v>171</v>
      </c>
      <c r="H50" s="149"/>
      <c r="I50" s="136">
        <f t="shared" ref="I50:K50" si="24">P50</f>
        <v>3.9117647058823501</v>
      </c>
      <c r="J50" s="136">
        <f t="shared" si="24"/>
        <v>2.061742424242424</v>
      </c>
      <c r="K50" s="136">
        <f t="shared" si="24"/>
        <v>1.365</v>
      </c>
      <c r="L50" s="138"/>
      <c r="M50" s="138">
        <v>2.2000000000000002</v>
      </c>
      <c r="N50" s="140"/>
      <c r="O50" s="140">
        <f>I50*70+J50*75+K50*25+L50*60+M50*45+N50*95</f>
        <v>561.5792112299464</v>
      </c>
      <c r="P50" s="76">
        <v>3.9117647058823501</v>
      </c>
      <c r="Q50" s="76">
        <v>2.061742424242424</v>
      </c>
      <c r="R50" s="76">
        <v>1.365</v>
      </c>
      <c r="S50" s="84" t="s">
        <v>172</v>
      </c>
    </row>
    <row r="51" spans="1:214" s="84" customFormat="1" ht="13.15" hidden="1" customHeight="1" x14ac:dyDescent="0.25">
      <c r="A51" s="145"/>
      <c r="B51" s="152"/>
      <c r="C51" s="153"/>
      <c r="D51" s="101" t="s">
        <v>173</v>
      </c>
      <c r="E51" s="55" t="s">
        <v>174</v>
      </c>
      <c r="F51" s="34"/>
      <c r="G51" s="102" t="s">
        <v>175</v>
      </c>
      <c r="H51" s="150"/>
      <c r="I51" s="137"/>
      <c r="J51" s="137"/>
      <c r="K51" s="137"/>
      <c r="L51" s="139"/>
      <c r="M51" s="139"/>
      <c r="N51" s="141"/>
      <c r="O51" s="142"/>
      <c r="P51" s="76"/>
      <c r="Q51" s="76"/>
      <c r="R51" s="76"/>
    </row>
    <row r="52" spans="1:214" s="84" customFormat="1" ht="29.45" hidden="1" customHeight="1" x14ac:dyDescent="0.25">
      <c r="A52" s="144">
        <f>A50+1</f>
        <v>44104</v>
      </c>
      <c r="B52" s="151" t="s">
        <v>44</v>
      </c>
      <c r="C52" s="151" t="s">
        <v>138</v>
      </c>
      <c r="D52" s="39" t="s">
        <v>176</v>
      </c>
      <c r="E52" s="37" t="s">
        <v>177</v>
      </c>
      <c r="F52" s="38" t="s">
        <v>110</v>
      </c>
      <c r="G52" s="39" t="s">
        <v>178</v>
      </c>
      <c r="H52" s="154"/>
      <c r="I52" s="136">
        <f t="shared" ref="I52:K52" si="25">P52</f>
        <v>3.9888888888888889</v>
      </c>
      <c r="J52" s="136">
        <f t="shared" si="25"/>
        <v>2.0428571428571427</v>
      </c>
      <c r="K52" s="136">
        <f t="shared" si="25"/>
        <v>0.7390000000000001</v>
      </c>
      <c r="L52" s="138"/>
      <c r="M52" s="156">
        <v>2.5</v>
      </c>
      <c r="N52" s="138"/>
      <c r="O52" s="140">
        <f>I52*70+J52*75+K52*25+L52*60+M52*45+N52*95</f>
        <v>563.41150793650797</v>
      </c>
      <c r="P52" s="76">
        <f>'[2]0928-0930'!X27</f>
        <v>3.9888888888888889</v>
      </c>
      <c r="Q52" s="76">
        <f>'[2]0928-0930'!Y27</f>
        <v>2.0428571428571427</v>
      </c>
      <c r="R52" s="76">
        <f>'[2]0928-0930'!Z27</f>
        <v>0.7390000000000001</v>
      </c>
    </row>
    <row r="53" spans="1:214" s="84" customFormat="1" ht="13.15" hidden="1" customHeight="1" x14ac:dyDescent="0.25">
      <c r="A53" s="145"/>
      <c r="B53" s="152"/>
      <c r="C53" s="153"/>
      <c r="D53" s="41" t="s">
        <v>179</v>
      </c>
      <c r="E53" s="103" t="s">
        <v>180</v>
      </c>
      <c r="F53" s="42"/>
      <c r="G53" s="104" t="s">
        <v>181</v>
      </c>
      <c r="H53" s="163"/>
      <c r="I53" s="137"/>
      <c r="J53" s="137"/>
      <c r="K53" s="137"/>
      <c r="L53" s="143"/>
      <c r="M53" s="157"/>
      <c r="N53" s="143"/>
      <c r="O53" s="142"/>
      <c r="P53" s="76"/>
      <c r="Q53" s="76"/>
      <c r="R53" s="76"/>
    </row>
    <row r="54" spans="1:214" s="84" customFormat="1" ht="29.45" hidden="1" customHeight="1" x14ac:dyDescent="0.25">
      <c r="A54" s="144">
        <f>A52+1</f>
        <v>44105</v>
      </c>
      <c r="B54" s="151" t="s">
        <v>53</v>
      </c>
      <c r="C54" s="151" t="s">
        <v>54</v>
      </c>
      <c r="D54" s="105" t="s">
        <v>69</v>
      </c>
      <c r="E54" s="106" t="s">
        <v>182</v>
      </c>
      <c r="F54" s="26" t="s">
        <v>30</v>
      </c>
      <c r="G54" s="106" t="s">
        <v>183</v>
      </c>
      <c r="H54" s="158" t="s">
        <v>147</v>
      </c>
      <c r="I54" s="136">
        <f t="shared" ref="I54:K54" si="26">P54</f>
        <v>3.6666666666666665</v>
      </c>
      <c r="J54" s="136">
        <f t="shared" si="26"/>
        <v>2.4437142857142855</v>
      </c>
      <c r="K54" s="136">
        <f t="shared" si="26"/>
        <v>0.88139999999999996</v>
      </c>
      <c r="L54" s="161">
        <v>1</v>
      </c>
      <c r="M54" s="156">
        <v>2</v>
      </c>
      <c r="N54" s="138"/>
      <c r="O54" s="140">
        <f>I54*70+J54*75+K54*25+L54*60+M54*45+N54*95</f>
        <v>611.98023809523806</v>
      </c>
      <c r="P54" s="76">
        <f>'[2]0928-0930'!X35</f>
        <v>3.6666666666666665</v>
      </c>
      <c r="Q54" s="76">
        <f>'[2]0928-0930'!Y35</f>
        <v>2.4437142857142855</v>
      </c>
      <c r="R54" s="76">
        <f>'[2]0928-0930'!Z35</f>
        <v>0.88139999999999996</v>
      </c>
    </row>
    <row r="55" spans="1:214" s="84" customFormat="1" ht="13.15" hidden="1" customHeight="1" x14ac:dyDescent="0.25">
      <c r="A55" s="145"/>
      <c r="B55" s="152"/>
      <c r="C55" s="153"/>
      <c r="D55" s="107" t="s">
        <v>184</v>
      </c>
      <c r="E55" s="108" t="s">
        <v>185</v>
      </c>
      <c r="F55" s="109"/>
      <c r="G55" s="110" t="s">
        <v>186</v>
      </c>
      <c r="H55" s="159"/>
      <c r="I55" s="137"/>
      <c r="J55" s="137"/>
      <c r="K55" s="137"/>
      <c r="L55" s="162"/>
      <c r="M55" s="157"/>
      <c r="N55" s="143"/>
      <c r="O55" s="142"/>
      <c r="P55" s="76"/>
      <c r="Q55" s="76"/>
      <c r="R55" s="76"/>
    </row>
    <row r="56" spans="1:214" s="84" customFormat="1" ht="29.45" hidden="1" customHeight="1" x14ac:dyDescent="0.25">
      <c r="A56" s="144">
        <f>A54+1</f>
        <v>44106</v>
      </c>
      <c r="B56" s="146" t="s">
        <v>17</v>
      </c>
      <c r="C56" s="146" t="s">
        <v>18</v>
      </c>
      <c r="D56" s="73" t="s">
        <v>150</v>
      </c>
      <c r="E56" s="49" t="s">
        <v>187</v>
      </c>
      <c r="F56" s="50" t="s">
        <v>21</v>
      </c>
      <c r="G56" s="51" t="s">
        <v>188</v>
      </c>
      <c r="H56" s="154"/>
      <c r="I56" s="136">
        <f t="shared" ref="I56:K56" si="27">P56</f>
        <v>2.8888888888888888</v>
      </c>
      <c r="J56" s="136">
        <f t="shared" si="27"/>
        <v>1.9257142857142857</v>
      </c>
      <c r="K56" s="136">
        <f t="shared" si="27"/>
        <v>1.17</v>
      </c>
      <c r="L56" s="138"/>
      <c r="M56" s="156">
        <v>3</v>
      </c>
      <c r="N56" s="138"/>
      <c r="O56" s="140">
        <f>I56*70+J56*75+K56*25+L56*60+M56*45+N56*95</f>
        <v>510.90079365079362</v>
      </c>
      <c r="P56" s="76">
        <f>'[2]0928-0930'!X45</f>
        <v>2.8888888888888888</v>
      </c>
      <c r="Q56" s="76">
        <f>'[2]0928-0930'!Y45</f>
        <v>1.9257142857142857</v>
      </c>
      <c r="R56" s="76">
        <f>'[2]0928-0930'!Z45</f>
        <v>1.17</v>
      </c>
    </row>
    <row r="57" spans="1:214" s="84" customFormat="1" ht="12.75" hidden="1" customHeight="1" x14ac:dyDescent="0.25">
      <c r="A57" s="145"/>
      <c r="B57" s="147"/>
      <c r="C57" s="148"/>
      <c r="D57" s="52" t="s">
        <v>189</v>
      </c>
      <c r="E57" s="82" t="s">
        <v>190</v>
      </c>
      <c r="F57" s="83"/>
      <c r="G57" s="53" t="s">
        <v>191</v>
      </c>
      <c r="H57" s="155"/>
      <c r="I57" s="137"/>
      <c r="J57" s="137"/>
      <c r="K57" s="137"/>
      <c r="L57" s="139"/>
      <c r="M57" s="160"/>
      <c r="N57" s="139"/>
      <c r="O57" s="142"/>
      <c r="P57" s="76"/>
      <c r="Q57" s="76"/>
      <c r="R57" s="76"/>
    </row>
    <row r="58" spans="1:214" s="84" customFormat="1" ht="24" hidden="1" customHeight="1" x14ac:dyDescent="0.25">
      <c r="A58" s="144">
        <v>44011</v>
      </c>
      <c r="B58" s="151" t="s">
        <v>53</v>
      </c>
      <c r="C58" s="151" t="s">
        <v>124</v>
      </c>
      <c r="D58" s="31"/>
      <c r="E58" s="30"/>
      <c r="F58" s="96" t="s">
        <v>71</v>
      </c>
      <c r="G58" s="30"/>
      <c r="H58" s="154"/>
      <c r="I58" s="136">
        <f t="shared" ref="I58:K58" si="28">P58</f>
        <v>0</v>
      </c>
      <c r="J58" s="136">
        <f t="shared" si="28"/>
        <v>0</v>
      </c>
      <c r="K58" s="136">
        <f t="shared" si="28"/>
        <v>0</v>
      </c>
      <c r="L58" s="138"/>
      <c r="M58" s="138">
        <v>2.2000000000000002</v>
      </c>
      <c r="N58" s="138"/>
      <c r="O58" s="140">
        <f>I58*70+J58*75+K58*25+L58*60+M58*45+N58*95</f>
        <v>99.000000000000014</v>
      </c>
      <c r="P58" s="76"/>
      <c r="Q58" s="76"/>
      <c r="R58" s="76"/>
    </row>
    <row r="59" spans="1:214" s="84" customFormat="1" ht="15" hidden="1" customHeight="1" x14ac:dyDescent="0.25">
      <c r="A59" s="145"/>
      <c r="B59" s="152"/>
      <c r="C59" s="153"/>
      <c r="D59" s="55"/>
      <c r="E59" s="33"/>
      <c r="F59" s="97"/>
      <c r="G59" s="98"/>
      <c r="H59" s="155"/>
      <c r="I59" s="137"/>
      <c r="J59" s="137"/>
      <c r="K59" s="137"/>
      <c r="L59" s="139"/>
      <c r="M59" s="139"/>
      <c r="N59" s="139"/>
      <c r="O59" s="142"/>
      <c r="P59" s="76"/>
      <c r="Q59" s="76"/>
      <c r="R59" s="76"/>
    </row>
    <row r="60" spans="1:214" s="84" customFormat="1" ht="24" hidden="1" customHeight="1" x14ac:dyDescent="0.25">
      <c r="A60" s="144">
        <f>A58+1</f>
        <v>44012</v>
      </c>
      <c r="B60" s="146" t="s">
        <v>17</v>
      </c>
      <c r="C60" s="146" t="s">
        <v>18</v>
      </c>
      <c r="D60" s="73"/>
      <c r="E60" s="49"/>
      <c r="F60" s="50" t="s">
        <v>21</v>
      </c>
      <c r="G60" s="51"/>
      <c r="H60" s="149"/>
      <c r="I60" s="136">
        <f t="shared" ref="I60:K60" si="29">P60</f>
        <v>0</v>
      </c>
      <c r="J60" s="136">
        <f t="shared" si="29"/>
        <v>0</v>
      </c>
      <c r="K60" s="136">
        <f t="shared" si="29"/>
        <v>0</v>
      </c>
      <c r="L60" s="138"/>
      <c r="M60" s="138">
        <v>2.2000000000000002</v>
      </c>
      <c r="N60" s="140">
        <v>1</v>
      </c>
      <c r="O60" s="140">
        <f>I60*70+J60*75+K60*25+L60*60+M60*45+N60*95</f>
        <v>194</v>
      </c>
      <c r="P60" s="76"/>
      <c r="Q60" s="76"/>
      <c r="R60" s="76"/>
    </row>
    <row r="61" spans="1:214" s="84" customFormat="1" ht="15" hidden="1" customHeight="1" x14ac:dyDescent="0.25">
      <c r="A61" s="145"/>
      <c r="B61" s="147"/>
      <c r="C61" s="148"/>
      <c r="D61" s="52"/>
      <c r="E61" s="74"/>
      <c r="F61" s="54"/>
      <c r="G61" s="75"/>
      <c r="H61" s="150"/>
      <c r="I61" s="137"/>
      <c r="J61" s="137"/>
      <c r="K61" s="137"/>
      <c r="L61" s="139"/>
      <c r="M61" s="139"/>
      <c r="N61" s="141"/>
      <c r="O61" s="142"/>
      <c r="P61" s="76"/>
      <c r="Q61" s="76"/>
      <c r="R61" s="76"/>
    </row>
    <row r="62" spans="1:214" ht="18.600000000000001" customHeight="1" x14ac:dyDescent="0.25">
      <c r="A62" s="130" t="s">
        <v>192</v>
      </c>
      <c r="B62" s="111" t="s">
        <v>193</v>
      </c>
      <c r="C62" s="112"/>
      <c r="D62" s="113"/>
      <c r="E62" s="113"/>
      <c r="F62" s="113"/>
      <c r="G62" s="113"/>
      <c r="H62" s="114"/>
      <c r="I62" s="114"/>
      <c r="J62" s="114"/>
      <c r="K62" s="114"/>
      <c r="L62" s="114"/>
      <c r="M62" s="114"/>
      <c r="N62" s="114"/>
      <c r="O62" s="115"/>
      <c r="HF62" s="116"/>
    </row>
    <row r="63" spans="1:214" x14ac:dyDescent="0.25">
      <c r="A63" s="131"/>
      <c r="B63" s="117" t="s">
        <v>194</v>
      </c>
      <c r="C63" s="118"/>
      <c r="D63" s="119"/>
      <c r="E63" s="119"/>
      <c r="F63" s="119"/>
      <c r="G63" s="119"/>
      <c r="H63" s="120"/>
      <c r="I63" s="120"/>
      <c r="J63" s="120"/>
      <c r="K63" s="120"/>
      <c r="L63" s="120"/>
      <c r="M63" s="120"/>
      <c r="N63" s="120"/>
      <c r="O63" s="121"/>
    </row>
    <row r="64" spans="1:214" x14ac:dyDescent="0.25">
      <c r="A64" s="131"/>
      <c r="B64" s="132" t="s">
        <v>195</v>
      </c>
      <c r="C64" s="133"/>
      <c r="D64" s="133"/>
      <c r="E64" s="133"/>
      <c r="F64" s="133"/>
      <c r="G64" s="133"/>
      <c r="H64" s="133"/>
      <c r="I64" s="133"/>
      <c r="J64" s="133"/>
      <c r="K64" s="133"/>
      <c r="L64" s="133"/>
      <c r="M64" s="133"/>
      <c r="N64" s="133"/>
      <c r="O64" s="134"/>
    </row>
    <row r="65" spans="1:15" x14ac:dyDescent="0.25">
      <c r="A65" s="131"/>
      <c r="B65" s="199" t="s">
        <v>196</v>
      </c>
      <c r="C65" s="200"/>
      <c r="D65" s="200"/>
      <c r="E65" s="200"/>
      <c r="F65" s="200"/>
      <c r="G65" s="200"/>
      <c r="H65" s="120"/>
      <c r="I65" s="120"/>
      <c r="J65" s="120"/>
      <c r="K65" s="120"/>
      <c r="L65" s="120"/>
      <c r="M65" s="120"/>
      <c r="N65" s="120"/>
      <c r="O65" s="121"/>
    </row>
    <row r="66" spans="1:15" x14ac:dyDescent="0.25">
      <c r="A66" s="131"/>
      <c r="B66" s="132" t="s">
        <v>197</v>
      </c>
      <c r="C66" s="133"/>
      <c r="D66" s="133"/>
      <c r="E66" s="133"/>
      <c r="F66" s="133"/>
      <c r="G66" s="133"/>
      <c r="H66" s="133"/>
      <c r="I66" s="133"/>
      <c r="J66" s="133"/>
      <c r="K66" s="133"/>
      <c r="L66" s="133"/>
      <c r="M66" s="133"/>
      <c r="N66" s="120"/>
      <c r="O66" s="121"/>
    </row>
    <row r="67" spans="1:15" x14ac:dyDescent="0.25">
      <c r="A67" s="131"/>
      <c r="B67" s="132" t="s">
        <v>198</v>
      </c>
      <c r="C67" s="133"/>
      <c r="D67" s="133"/>
      <c r="E67" s="133"/>
      <c r="F67" s="133"/>
      <c r="G67" s="133"/>
      <c r="H67" s="133"/>
      <c r="I67" s="133"/>
      <c r="J67" s="133"/>
      <c r="K67" s="133"/>
      <c r="L67" s="133"/>
      <c r="M67" s="133"/>
      <c r="N67" s="120"/>
      <c r="O67" s="121"/>
    </row>
    <row r="68" spans="1:15" ht="26.25" customHeight="1" x14ac:dyDescent="0.25">
      <c r="A68" s="131"/>
      <c r="B68" s="122" t="s">
        <v>199</v>
      </c>
      <c r="C68" s="123"/>
      <c r="D68" s="123"/>
      <c r="E68" s="123"/>
      <c r="F68" s="124"/>
      <c r="G68" s="124"/>
      <c r="H68" s="124"/>
      <c r="I68" s="124"/>
      <c r="J68" s="124"/>
      <c r="K68" s="124"/>
      <c r="L68" s="124"/>
      <c r="M68" s="124"/>
      <c r="N68" s="114"/>
      <c r="O68" s="115"/>
    </row>
    <row r="69" spans="1:15" x14ac:dyDescent="0.25">
      <c r="A69" s="201" t="s">
        <v>200</v>
      </c>
      <c r="B69" s="202"/>
      <c r="C69" s="202"/>
      <c r="D69" s="202"/>
      <c r="E69" s="202"/>
      <c r="F69" s="114"/>
      <c r="G69" s="114"/>
      <c r="H69" s="114"/>
      <c r="I69" s="114"/>
      <c r="J69" s="114"/>
      <c r="K69" s="114"/>
      <c r="L69" s="114"/>
      <c r="M69" s="114"/>
      <c r="N69" s="114"/>
      <c r="O69" s="115"/>
    </row>
    <row r="70" spans="1:15" x14ac:dyDescent="0.25">
      <c r="B70" s="125"/>
      <c r="C70" s="116"/>
      <c r="D70" s="116"/>
      <c r="E70" s="116"/>
      <c r="F70" s="116"/>
      <c r="G70" s="116"/>
      <c r="H70" s="116"/>
      <c r="I70" s="116"/>
      <c r="J70" s="116"/>
      <c r="K70" s="116"/>
      <c r="L70" s="116"/>
      <c r="M70" s="116"/>
      <c r="N70" s="116"/>
      <c r="O70" s="116"/>
    </row>
    <row r="71" spans="1:15" x14ac:dyDescent="0.25">
      <c r="B71" s="125"/>
      <c r="C71" s="116"/>
      <c r="D71" s="116"/>
      <c r="E71" s="116"/>
      <c r="F71" s="116"/>
      <c r="G71" s="116"/>
      <c r="H71" s="116"/>
      <c r="I71" s="116"/>
      <c r="J71" s="116"/>
      <c r="K71" s="116"/>
      <c r="L71" s="116"/>
      <c r="M71" s="116"/>
      <c r="N71" s="116"/>
      <c r="O71" s="116"/>
    </row>
    <row r="72" spans="1:15" x14ac:dyDescent="0.25">
      <c r="B72" s="125"/>
      <c r="C72" s="116"/>
      <c r="D72" s="116"/>
      <c r="E72" s="116"/>
      <c r="F72" s="116"/>
      <c r="G72" s="116"/>
      <c r="H72" s="116"/>
      <c r="I72" s="116"/>
      <c r="J72" s="116"/>
      <c r="K72" s="116"/>
      <c r="L72" s="116"/>
      <c r="M72" s="116"/>
      <c r="N72" s="116"/>
      <c r="O72" s="116"/>
    </row>
    <row r="73" spans="1:15" x14ac:dyDescent="0.25">
      <c r="B73" s="125"/>
      <c r="C73" s="116"/>
      <c r="D73" s="116"/>
      <c r="E73" s="116"/>
      <c r="F73" s="116"/>
      <c r="G73" s="116"/>
      <c r="H73" s="116"/>
      <c r="I73" s="116"/>
      <c r="J73" s="116"/>
      <c r="K73" s="116"/>
      <c r="L73" s="116"/>
      <c r="M73" s="116"/>
      <c r="N73" s="116"/>
      <c r="O73" s="116"/>
    </row>
    <row r="74" spans="1:15" x14ac:dyDescent="0.25">
      <c r="B74" s="125"/>
      <c r="C74" s="116"/>
      <c r="D74" s="116"/>
      <c r="E74" s="116"/>
      <c r="F74" s="116"/>
      <c r="G74" s="116"/>
      <c r="H74" s="116"/>
      <c r="I74" s="116"/>
      <c r="J74" s="116"/>
      <c r="K74" s="116"/>
      <c r="L74" s="116"/>
      <c r="M74" s="116"/>
      <c r="N74" s="116"/>
      <c r="O74" s="116"/>
    </row>
    <row r="75" spans="1:15" x14ac:dyDescent="0.25">
      <c r="B75" s="125"/>
      <c r="C75" s="116"/>
      <c r="D75" s="116"/>
      <c r="E75" s="116"/>
      <c r="F75" s="116"/>
      <c r="G75" s="116"/>
      <c r="H75" s="116"/>
      <c r="I75" s="116"/>
      <c r="J75" s="116"/>
      <c r="K75" s="116"/>
      <c r="L75" s="116"/>
      <c r="M75" s="116"/>
      <c r="N75" s="116"/>
      <c r="O75" s="116"/>
    </row>
    <row r="76" spans="1:15" x14ac:dyDescent="0.25">
      <c r="B76" s="125"/>
      <c r="C76" s="116"/>
      <c r="D76" s="116"/>
      <c r="E76" s="116"/>
      <c r="F76" s="116"/>
      <c r="G76" s="116"/>
      <c r="H76" s="116"/>
      <c r="I76" s="116"/>
      <c r="J76" s="116"/>
      <c r="K76" s="116"/>
      <c r="L76" s="116"/>
      <c r="M76" s="116"/>
      <c r="N76" s="116"/>
      <c r="O76" s="116"/>
    </row>
  </sheetData>
  <mergeCells count="324">
    <mergeCell ref="A1:M1"/>
    <mergeCell ref="N1:O1"/>
    <mergeCell ref="A2:A3"/>
    <mergeCell ref="B2:B3"/>
    <mergeCell ref="C2:H2"/>
    <mergeCell ref="O2:O3"/>
    <mergeCell ref="A6:A7"/>
    <mergeCell ref="B6:B7"/>
    <mergeCell ref="C6:C7"/>
    <mergeCell ref="H6:H7"/>
    <mergeCell ref="I6:I7"/>
    <mergeCell ref="A4:A5"/>
    <mergeCell ref="B4:B5"/>
    <mergeCell ref="C4:C5"/>
    <mergeCell ref="H4:H5"/>
    <mergeCell ref="I4:I5"/>
    <mergeCell ref="J6:J7"/>
    <mergeCell ref="K6:K7"/>
    <mergeCell ref="L6:L7"/>
    <mergeCell ref="M6:M7"/>
    <mergeCell ref="N6:N7"/>
    <mergeCell ref="O6:O7"/>
    <mergeCell ref="K4:K5"/>
    <mergeCell ref="L4:L5"/>
    <mergeCell ref="M4:M5"/>
    <mergeCell ref="N4:N5"/>
    <mergeCell ref="O4:O5"/>
    <mergeCell ref="J4:J5"/>
    <mergeCell ref="A10:A11"/>
    <mergeCell ref="B10:B11"/>
    <mergeCell ref="C10:C11"/>
    <mergeCell ref="H10:H11"/>
    <mergeCell ref="I10:I11"/>
    <mergeCell ref="A8:A9"/>
    <mergeCell ref="B8:B9"/>
    <mergeCell ref="C8:C9"/>
    <mergeCell ref="H8:H9"/>
    <mergeCell ref="I8:I9"/>
    <mergeCell ref="J10:J11"/>
    <mergeCell ref="K10:K11"/>
    <mergeCell ref="L10:L11"/>
    <mergeCell ref="M10:M11"/>
    <mergeCell ref="N10:N11"/>
    <mergeCell ref="O10:O11"/>
    <mergeCell ref="K8:K9"/>
    <mergeCell ref="L8:L9"/>
    <mergeCell ref="M8:M9"/>
    <mergeCell ref="N8:N9"/>
    <mergeCell ref="O8:O9"/>
    <mergeCell ref="J8:J9"/>
    <mergeCell ref="A14:A15"/>
    <mergeCell ref="B14:B15"/>
    <mergeCell ref="C14:C15"/>
    <mergeCell ref="H14:H15"/>
    <mergeCell ref="I14:I15"/>
    <mergeCell ref="A12:A13"/>
    <mergeCell ref="B12:B13"/>
    <mergeCell ref="C12:C13"/>
    <mergeCell ref="H12:H13"/>
    <mergeCell ref="I12:I13"/>
    <mergeCell ref="J14:J15"/>
    <mergeCell ref="K14:K15"/>
    <mergeCell ref="L14:L15"/>
    <mergeCell ref="M14:M15"/>
    <mergeCell ref="N14:N15"/>
    <mergeCell ref="O14:O15"/>
    <mergeCell ref="K12:K13"/>
    <mergeCell ref="L12:L13"/>
    <mergeCell ref="M12:M13"/>
    <mergeCell ref="N12:N13"/>
    <mergeCell ref="O12:O13"/>
    <mergeCell ref="J12:J13"/>
    <mergeCell ref="A18:A19"/>
    <mergeCell ref="B18:B19"/>
    <mergeCell ref="C18:C19"/>
    <mergeCell ref="H18:H19"/>
    <mergeCell ref="I18:I19"/>
    <mergeCell ref="A16:A17"/>
    <mergeCell ref="B16:B17"/>
    <mergeCell ref="C16:C17"/>
    <mergeCell ref="H16:H17"/>
    <mergeCell ref="I16:I17"/>
    <mergeCell ref="J18:J19"/>
    <mergeCell ref="K18:K19"/>
    <mergeCell ref="L18:L19"/>
    <mergeCell ref="M18:M19"/>
    <mergeCell ref="N18:N19"/>
    <mergeCell ref="O18:O19"/>
    <mergeCell ref="K16:K17"/>
    <mergeCell ref="L16:L17"/>
    <mergeCell ref="M16:M17"/>
    <mergeCell ref="N16:N17"/>
    <mergeCell ref="O16:O17"/>
    <mergeCell ref="J16:J17"/>
    <mergeCell ref="A22:A23"/>
    <mergeCell ref="B22:B23"/>
    <mergeCell ref="C22:C23"/>
    <mergeCell ref="H22:H23"/>
    <mergeCell ref="I22:I23"/>
    <mergeCell ref="A20:A21"/>
    <mergeCell ref="B20:B21"/>
    <mergeCell ref="C20:C21"/>
    <mergeCell ref="H20:H21"/>
    <mergeCell ref="I20:I21"/>
    <mergeCell ref="J22:J23"/>
    <mergeCell ref="K22:K23"/>
    <mergeCell ref="L22:L23"/>
    <mergeCell ref="M22:M23"/>
    <mergeCell ref="N22:N23"/>
    <mergeCell ref="O22:O23"/>
    <mergeCell ref="K20:K21"/>
    <mergeCell ref="L20:L21"/>
    <mergeCell ref="M20:M21"/>
    <mergeCell ref="N20:N21"/>
    <mergeCell ref="O20:O21"/>
    <mergeCell ref="J20:J21"/>
    <mergeCell ref="A26:A27"/>
    <mergeCell ref="B26:B27"/>
    <mergeCell ref="C26:C27"/>
    <mergeCell ref="H26:H27"/>
    <mergeCell ref="I26:I27"/>
    <mergeCell ref="A24:A25"/>
    <mergeCell ref="B24:B25"/>
    <mergeCell ref="C24:C25"/>
    <mergeCell ref="H24:H25"/>
    <mergeCell ref="I24:I25"/>
    <mergeCell ref="J26:J27"/>
    <mergeCell ref="K26:K27"/>
    <mergeCell ref="L26:L27"/>
    <mergeCell ref="M26:M27"/>
    <mergeCell ref="N26:N27"/>
    <mergeCell ref="O26:O27"/>
    <mergeCell ref="K24:K25"/>
    <mergeCell ref="L24:L25"/>
    <mergeCell ref="M24:M25"/>
    <mergeCell ref="N24:N25"/>
    <mergeCell ref="O24:O25"/>
    <mergeCell ref="J24:J25"/>
    <mergeCell ref="N28:N29"/>
    <mergeCell ref="O28:O29"/>
    <mergeCell ref="A30:A31"/>
    <mergeCell ref="B30:B31"/>
    <mergeCell ref="H30:H31"/>
    <mergeCell ref="I30:I31"/>
    <mergeCell ref="J30:J31"/>
    <mergeCell ref="A28:A29"/>
    <mergeCell ref="B28:B29"/>
    <mergeCell ref="C28:C29"/>
    <mergeCell ref="H28:H29"/>
    <mergeCell ref="I28:I29"/>
    <mergeCell ref="J28:J29"/>
    <mergeCell ref="K30:K31"/>
    <mergeCell ref="L30:L31"/>
    <mergeCell ref="M30:M31"/>
    <mergeCell ref="N30:N31"/>
    <mergeCell ref="O30:O31"/>
    <mergeCell ref="A36:A37"/>
    <mergeCell ref="B36:B37"/>
    <mergeCell ref="C36:C37"/>
    <mergeCell ref="H36:H37"/>
    <mergeCell ref="I36:I37"/>
    <mergeCell ref="J36:J37"/>
    <mergeCell ref="K28:K29"/>
    <mergeCell ref="L28:L29"/>
    <mergeCell ref="M28:M29"/>
    <mergeCell ref="K32:K33"/>
    <mergeCell ref="L32:L33"/>
    <mergeCell ref="M32:M33"/>
    <mergeCell ref="O32:O33"/>
    <mergeCell ref="A34:A35"/>
    <mergeCell ref="B34:B35"/>
    <mergeCell ref="C34:C35"/>
    <mergeCell ref="H34:H35"/>
    <mergeCell ref="I34:I35"/>
    <mergeCell ref="J34:J35"/>
    <mergeCell ref="A32:A33"/>
    <mergeCell ref="B32:B33"/>
    <mergeCell ref="H32:H33"/>
    <mergeCell ref="I32:I33"/>
    <mergeCell ref="J32:J33"/>
    <mergeCell ref="K36:K37"/>
    <mergeCell ref="L36:L37"/>
    <mergeCell ref="M36:M37"/>
    <mergeCell ref="N36:N37"/>
    <mergeCell ref="O36:O37"/>
    <mergeCell ref="K34:K35"/>
    <mergeCell ref="L34:L35"/>
    <mergeCell ref="M34:M35"/>
    <mergeCell ref="N34:N35"/>
    <mergeCell ref="O34:O35"/>
    <mergeCell ref="A40:A41"/>
    <mergeCell ref="B40:B41"/>
    <mergeCell ref="C40:C41"/>
    <mergeCell ref="H40:H41"/>
    <mergeCell ref="I40:I41"/>
    <mergeCell ref="A38:A39"/>
    <mergeCell ref="B38:B39"/>
    <mergeCell ref="C38:C39"/>
    <mergeCell ref="H38:H39"/>
    <mergeCell ref="I38:I39"/>
    <mergeCell ref="J40:J41"/>
    <mergeCell ref="K40:K41"/>
    <mergeCell ref="L40:L41"/>
    <mergeCell ref="M40:M41"/>
    <mergeCell ref="N40:N41"/>
    <mergeCell ref="O40:O41"/>
    <mergeCell ref="K38:K39"/>
    <mergeCell ref="L38:L39"/>
    <mergeCell ref="M38:M39"/>
    <mergeCell ref="N38:N39"/>
    <mergeCell ref="O38:O39"/>
    <mergeCell ref="J38:J39"/>
    <mergeCell ref="A44:A45"/>
    <mergeCell ref="B44:B45"/>
    <mergeCell ref="C44:C45"/>
    <mergeCell ref="H44:H45"/>
    <mergeCell ref="I44:I45"/>
    <mergeCell ref="A42:A43"/>
    <mergeCell ref="B42:B43"/>
    <mergeCell ref="C42:C43"/>
    <mergeCell ref="H42:H43"/>
    <mergeCell ref="I42:I43"/>
    <mergeCell ref="J44:J45"/>
    <mergeCell ref="K44:K45"/>
    <mergeCell ref="L44:L45"/>
    <mergeCell ref="M44:M45"/>
    <mergeCell ref="N44:N45"/>
    <mergeCell ref="O44:O45"/>
    <mergeCell ref="K42:K43"/>
    <mergeCell ref="L42:L43"/>
    <mergeCell ref="M42:M43"/>
    <mergeCell ref="N42:N43"/>
    <mergeCell ref="O42:O43"/>
    <mergeCell ref="J42:J43"/>
    <mergeCell ref="O46:O47"/>
    <mergeCell ref="A48:A49"/>
    <mergeCell ref="B48:B49"/>
    <mergeCell ref="C48:C49"/>
    <mergeCell ref="H48:H49"/>
    <mergeCell ref="I48:I49"/>
    <mergeCell ref="J48:J49"/>
    <mergeCell ref="K48:K49"/>
    <mergeCell ref="L48:L49"/>
    <mergeCell ref="M48:M49"/>
    <mergeCell ref="A46:A47"/>
    <mergeCell ref="B46:B47"/>
    <mergeCell ref="C46:C47"/>
    <mergeCell ref="I46:I47"/>
    <mergeCell ref="J46:J47"/>
    <mergeCell ref="K46:K47"/>
    <mergeCell ref="N48:N49"/>
    <mergeCell ref="O48:O49"/>
    <mergeCell ref="A50:A51"/>
    <mergeCell ref="B50:B51"/>
    <mergeCell ref="C50:C51"/>
    <mergeCell ref="H50:H51"/>
    <mergeCell ref="I50:I51"/>
    <mergeCell ref="J50:J51"/>
    <mergeCell ref="K50:K51"/>
    <mergeCell ref="L50:L51"/>
    <mergeCell ref="M50:M51"/>
    <mergeCell ref="K56:K57"/>
    <mergeCell ref="L56:L57"/>
    <mergeCell ref="M56:M57"/>
    <mergeCell ref="N56:N57"/>
    <mergeCell ref="O56:O57"/>
    <mergeCell ref="K54:K55"/>
    <mergeCell ref="L54:L55"/>
    <mergeCell ref="M54:M55"/>
    <mergeCell ref="N50:N51"/>
    <mergeCell ref="O50:O51"/>
    <mergeCell ref="K52:K53"/>
    <mergeCell ref="L52:L53"/>
    <mergeCell ref="M52:M53"/>
    <mergeCell ref="N52:N53"/>
    <mergeCell ref="O52:O53"/>
    <mergeCell ref="A54:A55"/>
    <mergeCell ref="B54:B55"/>
    <mergeCell ref="C54:C55"/>
    <mergeCell ref="H54:H55"/>
    <mergeCell ref="I54:I55"/>
    <mergeCell ref="J54:J55"/>
    <mergeCell ref="A52:A53"/>
    <mergeCell ref="B52:B53"/>
    <mergeCell ref="C52:C53"/>
    <mergeCell ref="H52:H53"/>
    <mergeCell ref="I52:I53"/>
    <mergeCell ref="J52:J53"/>
    <mergeCell ref="N54:N55"/>
    <mergeCell ref="O54:O55"/>
    <mergeCell ref="K58:K59"/>
    <mergeCell ref="L58:L59"/>
    <mergeCell ref="M58:M59"/>
    <mergeCell ref="N58:N59"/>
    <mergeCell ref="O58:O59"/>
    <mergeCell ref="A60:A61"/>
    <mergeCell ref="B60:B61"/>
    <mergeCell ref="C60:C61"/>
    <mergeCell ref="H60:H61"/>
    <mergeCell ref="I60:I61"/>
    <mergeCell ref="A58:A59"/>
    <mergeCell ref="B58:B59"/>
    <mergeCell ref="C58:C59"/>
    <mergeCell ref="H58:H59"/>
    <mergeCell ref="I58:I59"/>
    <mergeCell ref="J58:J59"/>
    <mergeCell ref="A56:A57"/>
    <mergeCell ref="B56:B57"/>
    <mergeCell ref="C56:C57"/>
    <mergeCell ref="H56:H57"/>
    <mergeCell ref="I56:I57"/>
    <mergeCell ref="J56:J57"/>
    <mergeCell ref="A62:A68"/>
    <mergeCell ref="B64:O64"/>
    <mergeCell ref="B65:G65"/>
    <mergeCell ref="B66:M66"/>
    <mergeCell ref="B67:M67"/>
    <mergeCell ref="A69:E69"/>
    <mergeCell ref="J60:J61"/>
    <mergeCell ref="K60:K61"/>
    <mergeCell ref="L60:L61"/>
    <mergeCell ref="M60:M61"/>
    <mergeCell ref="N60:N61"/>
    <mergeCell ref="O60:O61"/>
  </mergeCells>
  <phoneticPr fontId="2" type="noConversion"/>
  <printOptions horizontalCentered="1" verticalCentered="1"/>
  <pageMargins left="0" right="0" top="0" bottom="0" header="0" footer="0"/>
  <pageSetup paperSize="9" scale="75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已命名的範圍</vt:lpstr>
      </vt:variant>
      <vt:variant>
        <vt:i4>2</vt:i4>
      </vt:variant>
    </vt:vector>
  </HeadingPairs>
  <TitlesOfParts>
    <vt:vector size="4" baseType="lpstr">
      <vt:lpstr>110.01素</vt:lpstr>
      <vt:lpstr>110.01葷</vt:lpstr>
      <vt:lpstr>'110.01素'!Print_Area</vt:lpstr>
      <vt:lpstr>'110.01葷'!Print_Area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doris</cp:lastModifiedBy>
  <cp:lastPrinted>2020-12-31T03:34:43Z</cp:lastPrinted>
  <dcterms:created xsi:type="dcterms:W3CDTF">2020-12-28T01:07:29Z</dcterms:created>
  <dcterms:modified xsi:type="dcterms:W3CDTF">2020-12-31T03:35:58Z</dcterms:modified>
</cp:coreProperties>
</file>