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文書與午秘\營養午餐\106-110餐業務\菜單及問卷\菜單\110學年度\"/>
    </mc:Choice>
  </mc:AlternateContent>
  <bookViews>
    <workbookView xWindow="0" yWindow="0" windowWidth="21600" windowHeight="8895" activeTab="1"/>
  </bookViews>
  <sheets>
    <sheet name="110.09葷" sheetId="1" r:id="rId1"/>
    <sheet name="110.09素" sheetId="2" r:id="rId2"/>
  </sheets>
  <externalReferences>
    <externalReference r:id="rId3"/>
    <externalReference r:id="rId4"/>
  </externalReferences>
  <definedNames>
    <definedName name="_xlnm.Print_Area" localSheetId="1">'110.09素'!$A$1:$O$71</definedName>
    <definedName name="_xlnm.Print_Area" localSheetId="0">'110.09葷'!$A$1:$O$71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2" i="2" l="1"/>
  <c r="K62" i="2"/>
  <c r="J62" i="2"/>
  <c r="I62" i="2"/>
  <c r="A62" i="2"/>
  <c r="K60" i="2"/>
  <c r="J60" i="2"/>
  <c r="I60" i="2"/>
  <c r="O60" i="2" s="1"/>
  <c r="C60" i="2"/>
  <c r="R58" i="2"/>
  <c r="K58" i="2" s="1"/>
  <c r="Q58" i="2"/>
  <c r="J58" i="2" s="1"/>
  <c r="P58" i="2"/>
  <c r="I58" i="2" s="1"/>
  <c r="C58" i="2"/>
  <c r="R56" i="2"/>
  <c r="K56" i="2" s="1"/>
  <c r="Q56" i="2"/>
  <c r="J56" i="2" s="1"/>
  <c r="P56" i="2"/>
  <c r="I56" i="2" s="1"/>
  <c r="C56" i="2"/>
  <c r="R54" i="2"/>
  <c r="K54" i="2" s="1"/>
  <c r="Q54" i="2"/>
  <c r="J54" i="2" s="1"/>
  <c r="P54" i="2"/>
  <c r="I54" i="2" s="1"/>
  <c r="C54" i="2"/>
  <c r="A54" i="2"/>
  <c r="A56" i="2" s="1"/>
  <c r="A58" i="2" s="1"/>
  <c r="O52" i="2"/>
  <c r="K52" i="2"/>
  <c r="J52" i="2"/>
  <c r="C52" i="2"/>
  <c r="A52" i="2"/>
  <c r="K50" i="2"/>
  <c r="J50" i="2"/>
  <c r="O50" i="2" s="1"/>
  <c r="C50" i="2"/>
  <c r="R48" i="2"/>
  <c r="K48" i="2" s="1"/>
  <c r="Q48" i="2"/>
  <c r="J48" i="2" s="1"/>
  <c r="P48" i="2"/>
  <c r="I48" i="2" s="1"/>
  <c r="R46" i="2"/>
  <c r="K46" i="2" s="1"/>
  <c r="Q46" i="2"/>
  <c r="J46" i="2" s="1"/>
  <c r="P46" i="2"/>
  <c r="I46" i="2" s="1"/>
  <c r="C46" i="2"/>
  <c r="R44" i="2"/>
  <c r="K44" i="2" s="1"/>
  <c r="Q44" i="2"/>
  <c r="J44" i="2" s="1"/>
  <c r="P44" i="2"/>
  <c r="I44" i="2" s="1"/>
  <c r="C44" i="2"/>
  <c r="R42" i="2"/>
  <c r="K42" i="2" s="1"/>
  <c r="Q42" i="2"/>
  <c r="J42" i="2" s="1"/>
  <c r="P42" i="2"/>
  <c r="I42" i="2" s="1"/>
  <c r="C42" i="2"/>
  <c r="A42" i="2"/>
  <c r="A44" i="2" s="1"/>
  <c r="A46" i="2" s="1"/>
  <c r="A48" i="2" s="1"/>
  <c r="R40" i="2"/>
  <c r="Q40" i="2"/>
  <c r="J40" i="2" s="1"/>
  <c r="P40" i="2"/>
  <c r="I40" i="2" s="1"/>
  <c r="K40" i="2"/>
  <c r="C40" i="2"/>
  <c r="A40" i="2"/>
  <c r="R38" i="2"/>
  <c r="Q38" i="2"/>
  <c r="J38" i="2" s="1"/>
  <c r="P38" i="2"/>
  <c r="I38" i="2" s="1"/>
  <c r="K38" i="2"/>
  <c r="C38" i="2"/>
  <c r="R36" i="2"/>
  <c r="K36" i="2" s="1"/>
  <c r="Q36" i="2"/>
  <c r="P36" i="2"/>
  <c r="I36" i="2" s="1"/>
  <c r="C36" i="2"/>
  <c r="R34" i="2"/>
  <c r="K34" i="2" s="1"/>
  <c r="Q34" i="2"/>
  <c r="J34" i="2" s="1"/>
  <c r="P34" i="2"/>
  <c r="I34" i="2" s="1"/>
  <c r="C34" i="2"/>
  <c r="R32" i="2"/>
  <c r="K32" i="2" s="1"/>
  <c r="Q32" i="2"/>
  <c r="J32" i="2" s="1"/>
  <c r="P32" i="2"/>
  <c r="I32" i="2" s="1"/>
  <c r="C32" i="2"/>
  <c r="R30" i="2"/>
  <c r="K30" i="2" s="1"/>
  <c r="Q30" i="2"/>
  <c r="J30" i="2" s="1"/>
  <c r="P30" i="2"/>
  <c r="I30" i="2" s="1"/>
  <c r="C30" i="2"/>
  <c r="A30" i="2"/>
  <c r="A32" i="2" s="1"/>
  <c r="A34" i="2" s="1"/>
  <c r="A36" i="2" s="1"/>
  <c r="R28" i="2"/>
  <c r="K28" i="2" s="1"/>
  <c r="Q28" i="2"/>
  <c r="J28" i="2" s="1"/>
  <c r="P28" i="2"/>
  <c r="I28" i="2" s="1"/>
  <c r="C28" i="2"/>
  <c r="O26" i="2"/>
  <c r="R24" i="2"/>
  <c r="K24" i="2" s="1"/>
  <c r="O24" i="2" s="1"/>
  <c r="Q24" i="2"/>
  <c r="P24" i="2"/>
  <c r="C24" i="2"/>
  <c r="R22" i="2"/>
  <c r="K22" i="2" s="1"/>
  <c r="Q22" i="2"/>
  <c r="J22" i="2" s="1"/>
  <c r="P22" i="2"/>
  <c r="I22" i="2" s="1"/>
  <c r="C22" i="2"/>
  <c r="R20" i="2"/>
  <c r="K20" i="2" s="1"/>
  <c r="Q20" i="2"/>
  <c r="J20" i="2" s="1"/>
  <c r="P20" i="2"/>
  <c r="I20" i="2" s="1"/>
  <c r="C20" i="2"/>
  <c r="R18" i="2"/>
  <c r="K18" i="2" s="1"/>
  <c r="Q18" i="2"/>
  <c r="J18" i="2" s="1"/>
  <c r="P18" i="2"/>
  <c r="I18" i="2" s="1"/>
  <c r="C18" i="2"/>
  <c r="A18" i="2"/>
  <c r="A20" i="2" s="1"/>
  <c r="A22" i="2" s="1"/>
  <c r="A24" i="2" s="1"/>
  <c r="A26" i="2" s="1"/>
  <c r="R16" i="2"/>
  <c r="K16" i="2" s="1"/>
  <c r="Q16" i="2"/>
  <c r="J16" i="2" s="1"/>
  <c r="P16" i="2"/>
  <c r="I16" i="2"/>
  <c r="C16" i="2"/>
  <c r="R14" i="2"/>
  <c r="K14" i="2" s="1"/>
  <c r="Q14" i="2"/>
  <c r="J14" i="2" s="1"/>
  <c r="P14" i="2"/>
  <c r="I14" i="2" s="1"/>
  <c r="R12" i="2"/>
  <c r="K12" i="2" s="1"/>
  <c r="Q12" i="2"/>
  <c r="J12" i="2" s="1"/>
  <c r="P12" i="2"/>
  <c r="I12" i="2" s="1"/>
  <c r="R10" i="2"/>
  <c r="K10" i="2" s="1"/>
  <c r="Q10" i="2"/>
  <c r="J10" i="2" s="1"/>
  <c r="P10" i="2"/>
  <c r="I10" i="2" s="1"/>
  <c r="R8" i="2"/>
  <c r="K8" i="2" s="1"/>
  <c r="Q8" i="2"/>
  <c r="J8" i="2" s="1"/>
  <c r="P8" i="2"/>
  <c r="I8" i="2" s="1"/>
  <c r="A8" i="2"/>
  <c r="A10" i="2" s="1"/>
  <c r="A12" i="2" s="1"/>
  <c r="A14" i="2" s="1"/>
  <c r="R6" i="2"/>
  <c r="K6" i="2" s="1"/>
  <c r="Q6" i="2"/>
  <c r="J6" i="2" s="1"/>
  <c r="P6" i="2"/>
  <c r="I6" i="2" s="1"/>
  <c r="O4" i="2"/>
  <c r="K62" i="1"/>
  <c r="J62" i="1"/>
  <c r="I62" i="1"/>
  <c r="O62" i="1" s="1"/>
  <c r="A62" i="1"/>
  <c r="K60" i="1"/>
  <c r="J60" i="1"/>
  <c r="O60" i="1" s="1"/>
  <c r="I60" i="1"/>
  <c r="C60" i="1"/>
  <c r="R58" i="1"/>
  <c r="K58" i="1" s="1"/>
  <c r="Q58" i="1"/>
  <c r="J58" i="1" s="1"/>
  <c r="P58" i="1"/>
  <c r="I58" i="1" s="1"/>
  <c r="C58" i="1"/>
  <c r="R56" i="1"/>
  <c r="K56" i="1" s="1"/>
  <c r="Q56" i="1"/>
  <c r="J56" i="1" s="1"/>
  <c r="P56" i="1"/>
  <c r="I56" i="1" s="1"/>
  <c r="C56" i="1"/>
  <c r="A56" i="1"/>
  <c r="A58" i="1" s="1"/>
  <c r="R54" i="1"/>
  <c r="K54" i="1" s="1"/>
  <c r="Q54" i="1"/>
  <c r="J54" i="1" s="1"/>
  <c r="P54" i="1"/>
  <c r="I54" i="1" s="1"/>
  <c r="C54" i="1"/>
  <c r="A54" i="1"/>
  <c r="O52" i="1"/>
  <c r="K52" i="1"/>
  <c r="J52" i="1"/>
  <c r="I52" i="1"/>
  <c r="C52" i="1"/>
  <c r="A52" i="1"/>
  <c r="K50" i="1"/>
  <c r="J50" i="1"/>
  <c r="O50" i="1" s="1"/>
  <c r="I50" i="1"/>
  <c r="C50" i="1"/>
  <c r="R48" i="1"/>
  <c r="K48" i="1" s="1"/>
  <c r="Q48" i="1"/>
  <c r="J48" i="1" s="1"/>
  <c r="P48" i="1"/>
  <c r="I48" i="1" s="1"/>
  <c r="R46" i="1"/>
  <c r="K46" i="1" s="1"/>
  <c r="Q46" i="1"/>
  <c r="J46" i="1" s="1"/>
  <c r="P46" i="1"/>
  <c r="I46" i="1" s="1"/>
  <c r="C46" i="1"/>
  <c r="R44" i="1"/>
  <c r="K44" i="1" s="1"/>
  <c r="Q44" i="1"/>
  <c r="J44" i="1" s="1"/>
  <c r="P44" i="1"/>
  <c r="I44" i="1" s="1"/>
  <c r="C44" i="1"/>
  <c r="R42" i="1"/>
  <c r="K42" i="1" s="1"/>
  <c r="Q42" i="1"/>
  <c r="J42" i="1" s="1"/>
  <c r="P42" i="1"/>
  <c r="I42" i="1" s="1"/>
  <c r="C42" i="1"/>
  <c r="R40" i="1"/>
  <c r="K40" i="1" s="1"/>
  <c r="Q40" i="1"/>
  <c r="J40" i="1" s="1"/>
  <c r="P40" i="1"/>
  <c r="I40" i="1" s="1"/>
  <c r="C40" i="1"/>
  <c r="A40" i="1"/>
  <c r="A42" i="1" s="1"/>
  <c r="A44" i="1" s="1"/>
  <c r="A46" i="1" s="1"/>
  <c r="A48" i="1" s="1"/>
  <c r="R38" i="1"/>
  <c r="K38" i="1" s="1"/>
  <c r="Q38" i="1"/>
  <c r="J38" i="1" s="1"/>
  <c r="P38" i="1"/>
  <c r="I38" i="1" s="1"/>
  <c r="C38" i="1"/>
  <c r="R36" i="1"/>
  <c r="K36" i="1" s="1"/>
  <c r="Q36" i="1"/>
  <c r="J36" i="1" s="1"/>
  <c r="P36" i="1"/>
  <c r="I36" i="1" s="1"/>
  <c r="C36" i="1"/>
  <c r="R34" i="1"/>
  <c r="K34" i="1" s="1"/>
  <c r="Q34" i="1"/>
  <c r="J34" i="1" s="1"/>
  <c r="P34" i="1"/>
  <c r="I34" i="1" s="1"/>
  <c r="C34" i="1"/>
  <c r="R32" i="1"/>
  <c r="K32" i="1" s="1"/>
  <c r="Q32" i="1"/>
  <c r="J32" i="1" s="1"/>
  <c r="P32" i="1"/>
  <c r="I32" i="1" s="1"/>
  <c r="C32" i="1"/>
  <c r="R30" i="1"/>
  <c r="K30" i="1" s="1"/>
  <c r="Q30" i="1"/>
  <c r="J30" i="1" s="1"/>
  <c r="P30" i="1"/>
  <c r="I30" i="1" s="1"/>
  <c r="C30" i="1"/>
  <c r="A30" i="1"/>
  <c r="A32" i="1" s="1"/>
  <c r="A34" i="1" s="1"/>
  <c r="A36" i="1" s="1"/>
  <c r="R28" i="1"/>
  <c r="K28" i="1" s="1"/>
  <c r="Q28" i="1"/>
  <c r="J28" i="1" s="1"/>
  <c r="P28" i="1"/>
  <c r="I28" i="1" s="1"/>
  <c r="C28" i="1"/>
  <c r="R26" i="1"/>
  <c r="K26" i="1" s="1"/>
  <c r="Q26" i="1"/>
  <c r="J26" i="1" s="1"/>
  <c r="P26" i="1"/>
  <c r="I26" i="1"/>
  <c r="R24" i="1"/>
  <c r="K24" i="1" s="1"/>
  <c r="Q24" i="1"/>
  <c r="J24" i="1" s="1"/>
  <c r="P24" i="1"/>
  <c r="I24" i="1"/>
  <c r="C24" i="1"/>
  <c r="R22" i="1"/>
  <c r="K22" i="1" s="1"/>
  <c r="Q22" i="1"/>
  <c r="P22" i="1"/>
  <c r="I22" i="1" s="1"/>
  <c r="J22" i="1"/>
  <c r="C22" i="1"/>
  <c r="R20" i="1"/>
  <c r="Q20" i="1"/>
  <c r="J20" i="1" s="1"/>
  <c r="P20" i="1"/>
  <c r="I20" i="1" s="1"/>
  <c r="K20" i="1"/>
  <c r="C20" i="1"/>
  <c r="R18" i="1"/>
  <c r="K18" i="1" s="1"/>
  <c r="Q18" i="1"/>
  <c r="J18" i="1" s="1"/>
  <c r="P18" i="1"/>
  <c r="I18" i="1" s="1"/>
  <c r="C18" i="1"/>
  <c r="A18" i="1"/>
  <c r="A20" i="1" s="1"/>
  <c r="A22" i="1" s="1"/>
  <c r="A24" i="1" s="1"/>
  <c r="A26" i="1" s="1"/>
  <c r="R16" i="1"/>
  <c r="K16" i="1" s="1"/>
  <c r="Q16" i="1"/>
  <c r="J16" i="1" s="1"/>
  <c r="P16" i="1"/>
  <c r="I16" i="1" s="1"/>
  <c r="C16" i="1"/>
  <c r="R14" i="1"/>
  <c r="K14" i="1" s="1"/>
  <c r="Q14" i="1"/>
  <c r="J14" i="1" s="1"/>
  <c r="P14" i="1"/>
  <c r="I14" i="1"/>
  <c r="R12" i="1"/>
  <c r="K12" i="1" s="1"/>
  <c r="Q12" i="1"/>
  <c r="P12" i="1"/>
  <c r="I12" i="1" s="1"/>
  <c r="R10" i="1"/>
  <c r="K10" i="1" s="1"/>
  <c r="Q10" i="1"/>
  <c r="J10" i="1" s="1"/>
  <c r="P10" i="1"/>
  <c r="I10" i="1" s="1"/>
  <c r="R8" i="1"/>
  <c r="K8" i="1" s="1"/>
  <c r="Q8" i="1"/>
  <c r="J8" i="1" s="1"/>
  <c r="P8" i="1"/>
  <c r="I8" i="1" s="1"/>
  <c r="A8" i="1"/>
  <c r="A10" i="1" s="1"/>
  <c r="A12" i="1" s="1"/>
  <c r="A14" i="1" s="1"/>
  <c r="R6" i="1"/>
  <c r="K6" i="1" s="1"/>
  <c r="Q6" i="1"/>
  <c r="J6" i="1" s="1"/>
  <c r="P6" i="1"/>
  <c r="I6" i="1" s="1"/>
  <c r="O4" i="1"/>
  <c r="O20" i="1" l="1"/>
  <c r="O32" i="1"/>
  <c r="O42" i="1"/>
  <c r="O58" i="1"/>
  <c r="O16" i="2"/>
  <c r="O14" i="2"/>
  <c r="O22" i="1"/>
  <c r="O10" i="1"/>
  <c r="O10" i="2"/>
  <c r="O46" i="1"/>
  <c r="O56" i="1"/>
  <c r="O54" i="1"/>
  <c r="O26" i="1"/>
  <c r="O38" i="1"/>
  <c r="O48" i="1"/>
  <c r="O6" i="1"/>
  <c r="O34" i="1"/>
  <c r="O6" i="2"/>
  <c r="O18" i="1"/>
  <c r="O28" i="1"/>
  <c r="O30" i="1"/>
  <c r="O36" i="1"/>
  <c r="O40" i="1"/>
  <c r="O44" i="1"/>
  <c r="O22" i="2"/>
  <c r="O28" i="2"/>
  <c r="O38" i="2"/>
  <c r="O40" i="2"/>
  <c r="O54" i="2"/>
  <c r="O56" i="2"/>
  <c r="O8" i="1"/>
  <c r="O12" i="1"/>
  <c r="O14" i="1"/>
  <c r="O16" i="1"/>
  <c r="O24" i="1"/>
  <c r="O8" i="2"/>
  <c r="O12" i="2"/>
  <c r="O48" i="2"/>
  <c r="O42" i="2"/>
  <c r="O46" i="2"/>
  <c r="O58" i="2"/>
  <c r="O30" i="2"/>
  <c r="O34" i="2"/>
  <c r="O36" i="2"/>
  <c r="O44" i="2"/>
  <c r="O18" i="2"/>
  <c r="O32" i="2"/>
  <c r="O20" i="2"/>
</calcChain>
</file>

<file path=xl/sharedStrings.xml><?xml version="1.0" encoding="utf-8"?>
<sst xmlns="http://schemas.openxmlformats.org/spreadsheetml/2006/main" count="558" uniqueCount="327">
  <si>
    <t>人數:2973</t>
    <phoneticPr fontId="3" type="noConversion"/>
  </si>
  <si>
    <t>日期</t>
    <phoneticPr fontId="3" type="noConversion"/>
  </si>
  <si>
    <t>星期</t>
    <phoneticPr fontId="3" type="noConversion"/>
  </si>
  <si>
    <t>主食類</t>
    <phoneticPr fontId="3" type="noConversion"/>
  </si>
  <si>
    <t>蛋豆魚肉類</t>
    <phoneticPr fontId="3" type="noConversion"/>
  </si>
  <si>
    <t>蔬菜類</t>
    <phoneticPr fontId="3" type="noConversion"/>
  </si>
  <si>
    <t>水果類</t>
    <phoneticPr fontId="3" type="noConversion"/>
  </si>
  <si>
    <t>油脂類</t>
    <phoneticPr fontId="3" type="noConversion"/>
  </si>
  <si>
    <t>奶類</t>
    <phoneticPr fontId="3" type="noConversion"/>
  </si>
  <si>
    <t>總熱量</t>
    <phoneticPr fontId="3" type="noConversion"/>
  </si>
  <si>
    <t>主食</t>
    <phoneticPr fontId="3" type="noConversion"/>
  </si>
  <si>
    <t>副食一</t>
    <phoneticPr fontId="3" type="noConversion"/>
  </si>
  <si>
    <t>副食二</t>
    <phoneticPr fontId="3" type="noConversion"/>
  </si>
  <si>
    <t>副食三</t>
    <phoneticPr fontId="3" type="noConversion"/>
  </si>
  <si>
    <t>湯品</t>
    <phoneticPr fontId="3" type="noConversion"/>
  </si>
  <si>
    <t>水果或飲品</t>
    <phoneticPr fontId="3" type="noConversion"/>
  </si>
  <si>
    <t>份</t>
    <phoneticPr fontId="3" type="noConversion"/>
  </si>
  <si>
    <t>五</t>
    <phoneticPr fontId="3" type="noConversion"/>
  </si>
  <si>
    <t>特餐</t>
    <phoneticPr fontId="3" type="noConversion"/>
  </si>
  <si>
    <t>什錦燴飯</t>
    <phoneticPr fontId="3" type="noConversion"/>
  </si>
  <si>
    <t>滷排骨</t>
    <phoneticPr fontId="3" type="noConversion"/>
  </si>
  <si>
    <t>元氣食蔬</t>
    <phoneticPr fontId="3" type="noConversion"/>
  </si>
  <si>
    <t>冬瓜薑絲湯</t>
    <phoneticPr fontId="3" type="noConversion"/>
  </si>
  <si>
    <t>金針菇,肉絲,大白菜,胡蘿蔔,魚板,柴魚片</t>
  </si>
  <si>
    <t>帶骨大排</t>
    <phoneticPr fontId="3" type="noConversion"/>
  </si>
  <si>
    <t>冬瓜,薑絲</t>
    <phoneticPr fontId="3" type="noConversion"/>
  </si>
  <si>
    <t>一</t>
    <phoneticPr fontId="3" type="noConversion"/>
  </si>
  <si>
    <t>小米飯</t>
    <phoneticPr fontId="3" type="noConversion"/>
  </si>
  <si>
    <t>馬鈴薯燉肉</t>
  </si>
  <si>
    <t>關東煮</t>
  </si>
  <si>
    <t>有機蔬菜</t>
    <phoneticPr fontId="3" type="noConversion"/>
  </si>
  <si>
    <t>青菜蛋花湯</t>
    <phoneticPr fontId="3" type="noConversion"/>
  </si>
  <si>
    <t>馬鈴薯.洋蔥.肉角.胡蘿蔔</t>
  </si>
  <si>
    <t>玉米,蘿蔔,小四角油腐,柴魚片</t>
  </si>
  <si>
    <t>雞蛋,高麗菜,胡蘿蔔</t>
    <phoneticPr fontId="3" type="noConversion"/>
  </si>
  <si>
    <t>二</t>
    <phoneticPr fontId="3" type="noConversion"/>
  </si>
  <si>
    <t>五穀飯</t>
    <phoneticPr fontId="3" type="noConversion"/>
  </si>
  <si>
    <t>古早味肉燥</t>
  </si>
  <si>
    <t>三色玉米</t>
  </si>
  <si>
    <t>風味時蔬</t>
  </si>
  <si>
    <t>金針菇粉絲湯</t>
  </si>
  <si>
    <t>絞肉,洋蔥,碎花瓜,紅蔥頭,碎乾丁</t>
  </si>
  <si>
    <t>玉米粒,胡蘿蔔,豆薯,蔥</t>
    <phoneticPr fontId="3" type="noConversion"/>
  </si>
  <si>
    <t>金針菇,大白菜,乾木耳,粉絲</t>
  </si>
  <si>
    <t>三</t>
    <phoneticPr fontId="3" type="noConversion"/>
  </si>
  <si>
    <t>糙米飯</t>
    <phoneticPr fontId="3" type="noConversion"/>
  </si>
  <si>
    <t>紅娘炒蛋</t>
    <phoneticPr fontId="3" type="noConversion"/>
  </si>
  <si>
    <t>時蔬豆腐煲</t>
  </si>
  <si>
    <t>元氣食蔬</t>
  </si>
  <si>
    <t>地瓜甜湯</t>
    <phoneticPr fontId="3" type="noConversion"/>
  </si>
  <si>
    <t>胡蘿蔔.洗選蛋</t>
    <phoneticPr fontId="3" type="noConversion"/>
  </si>
  <si>
    <t>豆腐,小黃瓜,香菇,三色丁</t>
    <phoneticPr fontId="3" type="noConversion"/>
  </si>
  <si>
    <t>地瓜,地瓜園</t>
    <phoneticPr fontId="3" type="noConversion"/>
  </si>
  <si>
    <t>四</t>
    <phoneticPr fontId="3" type="noConversion"/>
  </si>
  <si>
    <t>燕麥飯</t>
  </si>
  <si>
    <t>咖哩肉片</t>
  </si>
  <si>
    <t>筍香干片</t>
    <phoneticPr fontId="3" type="noConversion"/>
  </si>
  <si>
    <t>海結冬瓜湯</t>
    <phoneticPr fontId="3" type="noConversion"/>
  </si>
  <si>
    <t>水果</t>
    <phoneticPr fontId="3" type="noConversion"/>
  </si>
  <si>
    <t>肉片,胡蘿蔔,馬鈴薯,洋蔥</t>
  </si>
  <si>
    <t>豆干片.去殼竹筍,胡蘿蔔,乾木耳</t>
    <phoneticPr fontId="3" type="noConversion"/>
  </si>
  <si>
    <t>海帶結,冬瓜,大骨</t>
    <phoneticPr fontId="3" type="noConversion"/>
  </si>
  <si>
    <t>特餐</t>
  </si>
  <si>
    <t>金瓜滑蛋什錦粥</t>
  </si>
  <si>
    <t>滷豬排</t>
    <phoneticPr fontId="3" type="noConversion"/>
  </si>
  <si>
    <t>芋泥包</t>
    <phoneticPr fontId="3" type="noConversion"/>
  </si>
  <si>
    <t>洗選蛋,絞肉,鮑菇頭,胡蘿蔔,南瓜,高麗菜</t>
  </si>
  <si>
    <t>帶骨豬排</t>
  </si>
  <si>
    <t>回鍋肉</t>
  </si>
  <si>
    <t>魚羹燴冬瓜</t>
    <phoneticPr fontId="3" type="noConversion"/>
  </si>
  <si>
    <t>蘿蔔大骨湯</t>
    <phoneticPr fontId="3" type="noConversion"/>
  </si>
  <si>
    <t>肉片,洋蔥,胡蘿蔔,豆干片</t>
    <phoneticPr fontId="3" type="noConversion"/>
  </si>
  <si>
    <t>魚羹,冬瓜,胡蘿蔔,柴魚片,乾木耳</t>
    <phoneticPr fontId="3" type="noConversion"/>
  </si>
  <si>
    <t>白蘿蔔,大骨</t>
    <phoneticPr fontId="3" type="noConversion"/>
  </si>
  <si>
    <t>酸菜魚#</t>
    <phoneticPr fontId="3" type="noConversion"/>
  </si>
  <si>
    <t>蛋花什錦冬粉</t>
    <phoneticPr fontId="3" type="noConversion"/>
  </si>
  <si>
    <t>應時青菜</t>
  </si>
  <si>
    <t>番茄金菇湯</t>
    <phoneticPr fontId="3" type="noConversion"/>
  </si>
  <si>
    <t>水鯊魚丁,去水酸菜,凍豆腐,老薑</t>
    <phoneticPr fontId="3" type="noConversion"/>
  </si>
  <si>
    <t>冬粉,雞蛋,胡蘿蔔,高麗菜,乾木耳</t>
    <phoneticPr fontId="3" type="noConversion"/>
  </si>
  <si>
    <t>番茄,金針菇</t>
    <phoneticPr fontId="3" type="noConversion"/>
  </si>
  <si>
    <t>蒸蛋</t>
    <phoneticPr fontId="3" type="noConversion"/>
  </si>
  <si>
    <t>肉骨茶香豆干</t>
    <phoneticPr fontId="3" type="noConversion"/>
  </si>
  <si>
    <t>燒仙草湯</t>
  </si>
  <si>
    <t>洗選蛋,魚板,香菇</t>
    <phoneticPr fontId="3" type="noConversion"/>
  </si>
  <si>
    <t>大黑干1切9,胡蘿蔔,白蘿蔔,肉骨茶包</t>
    <phoneticPr fontId="3" type="noConversion"/>
  </si>
  <si>
    <t>綠豆,小薏仁,花豆,水煮花生,仙草汁,QQ</t>
    <phoneticPr fontId="3" type="noConversion"/>
  </si>
  <si>
    <t>京醬肉絲</t>
  </si>
  <si>
    <t>青花炒甜條</t>
    <phoneticPr fontId="3" type="noConversion"/>
  </si>
  <si>
    <t>可口時蔬</t>
  </si>
  <si>
    <t>黃瓜枸杞湯</t>
    <phoneticPr fontId="3" type="noConversion"/>
  </si>
  <si>
    <t>肉絲.小黃瓜.黃干絲,甜麵醬</t>
    <phoneticPr fontId="3" type="noConversion"/>
  </si>
  <si>
    <t>高麗菜.甜條.胡蘿蔔.鮑菇頭</t>
    <phoneticPr fontId="3" type="noConversion"/>
  </si>
  <si>
    <t>大黃瓜,枸杞,薑絲</t>
    <phoneticPr fontId="3" type="noConversion"/>
  </si>
  <si>
    <t>番茄肉醬麵</t>
    <phoneticPr fontId="3" type="noConversion"/>
  </si>
  <si>
    <t>炸雞塊</t>
    <phoneticPr fontId="3" type="noConversion"/>
  </si>
  <si>
    <t>南瓜濃湯</t>
    <phoneticPr fontId="3" type="noConversion"/>
  </si>
  <si>
    <t>白油麵,絞肉,洋蔥,番茄,番茄醬,羅勒香料,義大利香料</t>
    <phoneticPr fontId="3" type="noConversion"/>
  </si>
  <si>
    <t>麥克雞塊*2</t>
    <phoneticPr fontId="3" type="noConversion"/>
  </si>
  <si>
    <t>南瓜,玉米粒,胡蘿蔔,培根</t>
    <phoneticPr fontId="3" type="noConversion"/>
  </si>
  <si>
    <t>六</t>
    <phoneticPr fontId="3" type="noConversion"/>
  </si>
  <si>
    <t>醬香燒肉</t>
  </si>
  <si>
    <t>黃瓜燴蛋</t>
  </si>
  <si>
    <t>蘿蔔大骨湯</t>
  </si>
  <si>
    <t>肉角,紅蘿蔔,油豆腐.馬鈴薯.鳳梨醬</t>
    <phoneticPr fontId="3" type="noConversion"/>
  </si>
  <si>
    <t>大黃瓜,雞蛋,乾木耳,胡蘿蔔</t>
  </si>
  <si>
    <t>白蘿蔔,胡蘿蔔,大骨</t>
  </si>
  <si>
    <t>壽喜肉片燒</t>
  </si>
  <si>
    <t>玉米三色</t>
    <phoneticPr fontId="3" type="noConversion"/>
  </si>
  <si>
    <t>海芽金菇湯</t>
    <phoneticPr fontId="3" type="noConversion"/>
  </si>
  <si>
    <t>肉片.洋蔥.紅蘿蔔.雞蛋</t>
  </si>
  <si>
    <t>玉米粒,豆乾丁,紅蘿蔔,小黃瓜</t>
    <phoneticPr fontId="3" type="noConversion"/>
  </si>
  <si>
    <t>金針菇.海帶芽</t>
    <phoneticPr fontId="3" type="noConversion"/>
  </si>
  <si>
    <t>三杯雞</t>
  </si>
  <si>
    <t>,骨腿丁.帶骨雞胸丁,洋蔥.胡蘿蔔, 老薑,九層塔</t>
  </si>
  <si>
    <t>黑輪.米血丁.四角豆腐.紅蘿蔔</t>
  </si>
  <si>
    <t>雞蛋.高麗菜</t>
    <phoneticPr fontId="3" type="noConversion"/>
  </si>
  <si>
    <t>番茄炒蛋</t>
  </si>
  <si>
    <t>家常豆腐</t>
  </si>
  <si>
    <t>應時青菜</t>
    <phoneticPr fontId="3" type="noConversion"/>
  </si>
  <si>
    <t>紅豆紫米湯</t>
    <phoneticPr fontId="3" type="noConversion"/>
  </si>
  <si>
    <t>洗選蛋,番茄,番茄醬</t>
    <phoneticPr fontId="3" type="noConversion"/>
  </si>
  <si>
    <t>豆腐,胡蘿蔔,乾木耳,小黃瓜</t>
    <phoneticPr fontId="3" type="noConversion"/>
  </si>
  <si>
    <t>紅豆.紫米</t>
    <phoneticPr fontId="3" type="noConversion"/>
  </si>
  <si>
    <t>蘿蔔燒肉</t>
    <phoneticPr fontId="3" type="noConversion"/>
  </si>
  <si>
    <t>咖哩時蔬</t>
    <phoneticPr fontId="3" type="noConversion"/>
  </si>
  <si>
    <t>浮水魚羹湯</t>
  </si>
  <si>
    <t>肉角,胡蘿蔔,白蘿蔔,大黑乾1切9</t>
    <phoneticPr fontId="3" type="noConversion"/>
  </si>
  <si>
    <t>洋蔥.胡蘿蔔.馬鈴薯.青花菜.咖哩粉</t>
    <phoneticPr fontId="3" type="noConversion"/>
  </si>
  <si>
    <t>魚羹,大白菜,烏醋</t>
    <phoneticPr fontId="3" type="noConversion"/>
  </si>
  <si>
    <t>夏威夷炒飯</t>
    <phoneticPr fontId="3" type="noConversion"/>
  </si>
  <si>
    <t>炸雞排</t>
    <phoneticPr fontId="3" type="noConversion"/>
  </si>
  <si>
    <t>番茄豆腐湯</t>
    <phoneticPr fontId="3" type="noConversion"/>
  </si>
  <si>
    <t>肉絲.洋蔥.火腿丁,三色丁,咖哩粉,雞蛋,新鮮鳳梨</t>
    <phoneticPr fontId="3" type="noConversion"/>
  </si>
  <si>
    <t>無幾雞排</t>
    <phoneticPr fontId="3" type="noConversion"/>
  </si>
  <si>
    <t>番茄.豆腐</t>
    <phoneticPr fontId="3" type="noConversion"/>
  </si>
  <si>
    <t>醬香燒肉</t>
    <phoneticPr fontId="3" type="noConversion"/>
  </si>
  <si>
    <t>黃瓜燴蛋</t>
    <phoneticPr fontId="2" type="noConversion"/>
  </si>
  <si>
    <t>肉角,紅蘿蔔,冬瓜,鳳梨醬</t>
    <phoneticPr fontId="3" type="noConversion"/>
  </si>
  <si>
    <t>大黃瓜,雞蛋,乾木耳,胡蘿蔔</t>
    <phoneticPr fontId="3" type="noConversion"/>
  </si>
  <si>
    <t>白蘿蔔,胡蘿蔔,大骨</t>
    <phoneticPr fontId="3" type="noConversion"/>
  </si>
  <si>
    <t>糖醋魚丁</t>
  </si>
  <si>
    <t>炒雙花</t>
    <phoneticPr fontId="3" type="noConversion"/>
  </si>
  <si>
    <t>豆腐湯</t>
    <phoneticPr fontId="3" type="noConversion"/>
  </si>
  <si>
    <t>水鯊魚丁,馬鈴薯,青椒,胡蘿蔔,鳳梨罐</t>
  </si>
  <si>
    <t>青花菜,白花菜,胡蘿蔔</t>
    <phoneticPr fontId="3" type="noConversion"/>
  </si>
  <si>
    <t>板豆腐,豆豉,小魚干</t>
    <phoneticPr fontId="3" type="noConversion"/>
  </si>
  <si>
    <t>雙色炒蛋</t>
  </si>
  <si>
    <t>冬瓜燒素雞</t>
    <phoneticPr fontId="3" type="noConversion"/>
  </si>
  <si>
    <t>黑糖鳳梨珍珠</t>
  </si>
  <si>
    <t>洗選蛋,玉米粒,,胡蘿蔔</t>
    <phoneticPr fontId="3" type="noConversion"/>
  </si>
  <si>
    <t>素雞,香菇,胡蘿蔔,冬瓜</t>
    <phoneticPr fontId="3" type="noConversion"/>
  </si>
  <si>
    <t>新鮮鳳梨,黑糖,粉圓</t>
    <phoneticPr fontId="3" type="noConversion"/>
  </si>
  <si>
    <t>瓜仔肉</t>
  </si>
  <si>
    <t>培根高麗菜</t>
    <phoneticPr fontId="3" type="noConversion"/>
  </si>
  <si>
    <t>黃瓜鮮湯</t>
    <phoneticPr fontId="3" type="noConversion"/>
  </si>
  <si>
    <t>黃瓜鮮湯</t>
  </si>
  <si>
    <t>碎乾丁,紅蔥,絞肉,胡蘿蔔,攪花瓜,小黃瓜</t>
    <phoneticPr fontId="3" type="noConversion"/>
  </si>
  <si>
    <t xml:space="preserve">培根.高麗菜.乾木耳.胡蘿蔔 </t>
    <phoneticPr fontId="3" type="noConversion"/>
  </si>
  <si>
    <t>大黃瓜.胡蘿蔔,乾木耳</t>
    <phoneticPr fontId="3" type="noConversion"/>
  </si>
  <si>
    <t>大黃瓜,胡蘿蔔,乾木耳</t>
  </si>
  <si>
    <t>紅燒麵疙瘩</t>
    <phoneticPr fontId="3" type="noConversion"/>
  </si>
  <si>
    <t>炸魚排</t>
    <phoneticPr fontId="3" type="noConversion"/>
  </si>
  <si>
    <t>銀絲卷</t>
    <phoneticPr fontId="3" type="noConversion"/>
  </si>
  <si>
    <t>味噌時蔬油腐</t>
  </si>
  <si>
    <t>麵疙瘩,肉片,番茄,白蘿蔔,胡蘿蔔</t>
    <phoneticPr fontId="3" type="noConversion"/>
  </si>
  <si>
    <t>水鯊魚片</t>
    <phoneticPr fontId="3" type="noConversion"/>
  </si>
  <si>
    <t>油豆腐,白蘿蔔,胡蘿蔔,肉片,味噌</t>
  </si>
  <si>
    <t>糙米飯</t>
  </si>
  <si>
    <t>糖醋魚丁</t>
    <phoneticPr fontId="3" type="noConversion"/>
  </si>
  <si>
    <t>開陽白菜</t>
    <phoneticPr fontId="3" type="noConversion"/>
  </si>
  <si>
    <t>柴魚豆腐湯</t>
    <phoneticPr fontId="3" type="noConversion"/>
  </si>
  <si>
    <t>水鯊魚丁,馬鈴薯,青椒,胡蘿蔔,鳳梨罐</t>
    <phoneticPr fontId="3" type="noConversion"/>
  </si>
  <si>
    <r>
      <t>大白菜.乾木耳.</t>
    </r>
    <r>
      <rPr>
        <sz val="7"/>
        <rFont val="微軟正黑體"/>
        <family val="2"/>
        <charset val="136"/>
      </rPr>
      <t>蝦皮.胡蘿蔔</t>
    </r>
    <phoneticPr fontId="3" type="noConversion"/>
  </si>
  <si>
    <t>板豆腐,柴魚片,青蔥</t>
    <phoneticPr fontId="3" type="noConversion"/>
  </si>
  <si>
    <t>義式燒肉</t>
  </si>
  <si>
    <t>三色高麗菜</t>
  </si>
  <si>
    <t>蘿蔔油腐湯</t>
    <phoneticPr fontId="3" type="noConversion"/>
  </si>
  <si>
    <t>馬鈴薯.洋蔥.肉角.胡蘿蔔,羅勒香料,番茄醬</t>
  </si>
  <si>
    <t>高麗菜.炸豆包.紅蘿蔔.乾木耳</t>
  </si>
  <si>
    <t>白蘿蔔,油豆腐</t>
    <phoneticPr fontId="3" type="noConversion"/>
  </si>
  <si>
    <t>蠔油雞丁</t>
  </si>
  <si>
    <t>野菇豆腐煲</t>
  </si>
  <si>
    <t>活力時蔬</t>
  </si>
  <si>
    <t>黃瓜魚羹湯</t>
  </si>
  <si>
    <t>骨腿丁,帶骨胸丁,胡蘿蔔,洋蔥,馬鈴薯</t>
  </si>
  <si>
    <t>板豆腐,胡蘿蔔,金針菇,絞肉,小黃瓜</t>
  </si>
  <si>
    <t>大黃瓜,魚羹</t>
  </si>
  <si>
    <t>義式洋蔥炒蛋</t>
  </si>
  <si>
    <t>香滷豆干</t>
    <phoneticPr fontId="3" type="noConversion"/>
  </si>
  <si>
    <t>綠豆粉圓湯</t>
    <phoneticPr fontId="3" type="noConversion"/>
  </si>
  <si>
    <t>洗選蛋.洋蔥,胡蘿蔔,羅勒香料</t>
    <phoneticPr fontId="3" type="noConversion"/>
  </si>
  <si>
    <t>四分干,海帶結,馬鈴薯</t>
    <phoneticPr fontId="3" type="noConversion"/>
  </si>
  <si>
    <t>綠豆,粉圓</t>
    <phoneticPr fontId="3" type="noConversion"/>
  </si>
  <si>
    <t>沙茶肉片</t>
    <phoneticPr fontId="3" type="noConversion"/>
  </si>
  <si>
    <t>榨菜香炒豆干</t>
  </si>
  <si>
    <t>活力時蔬</t>
    <phoneticPr fontId="3" type="noConversion"/>
  </si>
  <si>
    <t>番茄蛋花湯</t>
    <phoneticPr fontId="3" type="noConversion"/>
  </si>
  <si>
    <t>肉片,洋蔥,胡蘿蔔,大白菜,沙茶醬</t>
    <phoneticPr fontId="3" type="noConversion"/>
  </si>
  <si>
    <t>豬肉絲,豆干片,去水榨菜,豆薯</t>
  </si>
  <si>
    <t>番茄,洗選蛋</t>
    <phoneticPr fontId="3" type="noConversion"/>
  </si>
  <si>
    <t>漢堡包</t>
  </si>
  <si>
    <t>香雞堡</t>
  </si>
  <si>
    <t>玉米濃湯</t>
  </si>
  <si>
    <t>培根,馬鈴薯,洋蔥,洗選蛋,三色豆</t>
  </si>
  <si>
    <t>備註</t>
    <phoneticPr fontId="3" type="noConversion"/>
  </si>
  <si>
    <t>1.營養成份計算為平均值，熱量及營養素會隨攝取量多寡而有差異。</t>
    <phoneticPr fontId="3" type="noConversion"/>
  </si>
  <si>
    <t>2.營養午餐建議孩童總熱量：650~750大卡。</t>
    <phoneticPr fontId="3" type="noConversion"/>
  </si>
  <si>
    <t>4.菜單內詳細食材內容及烹調方法於檔案後方分頁裡。</t>
    <phoneticPr fontId="3" type="noConversion"/>
  </si>
  <si>
    <t>5.每月菜單經由午餐會議決議定案，如遇天災等不可抗拒之因素需做調整則由午餐祕書裁定做更動。</t>
    <phoneticPr fontId="3" type="noConversion"/>
  </si>
  <si>
    <t>6.所有產品皆有「產品責任5000萬保險」,您可安心食用。</t>
    <phoneticPr fontId="3" type="noConversion"/>
  </si>
  <si>
    <t>7.本菜單使用之豬肉、牛肉皆為國產在地食材。</t>
  </si>
  <si>
    <t xml:space="preserve">                  本月用餐天數21日                   菜單提供：蕓慶企業有限公司 </t>
    <phoneticPr fontId="3" type="noConversion"/>
  </si>
  <si>
    <t>燕麥飯</t>
    <phoneticPr fontId="3" type="noConversion"/>
  </si>
  <si>
    <t>胡蘿蔔.洗選蛋,毛豆</t>
    <phoneticPr fontId="3" type="noConversion"/>
  </si>
  <si>
    <t>豆腐,綠花椰,香菇</t>
    <phoneticPr fontId="3" type="noConversion"/>
  </si>
  <si>
    <t>麻油素什錦</t>
    <phoneticPr fontId="3" type="noConversion"/>
  </si>
  <si>
    <t>玉米總匯</t>
  </si>
  <si>
    <t>當歸麵線湯</t>
  </si>
  <si>
    <t>水果</t>
  </si>
  <si>
    <t>素雞,素羊肉,素腰花,生香菇,竹筍</t>
  </si>
  <si>
    <t>玉米粒,小黃瓜,彩椒,蒟蒻</t>
  </si>
  <si>
    <t>紅麵線.高麗菜.角螺.當歸.枸杞</t>
    <phoneticPr fontId="3" type="noConversion"/>
  </si>
  <si>
    <t>滷油腐</t>
    <phoneticPr fontId="3" type="noConversion"/>
  </si>
  <si>
    <t>手工大四角油腐</t>
    <phoneticPr fontId="3" type="noConversion"/>
  </si>
  <si>
    <t>糖醋豆包</t>
  </si>
  <si>
    <t>繽紛時蔬</t>
  </si>
  <si>
    <t>有機蔬菜</t>
  </si>
  <si>
    <t>金菇白菜湯</t>
  </si>
  <si>
    <t>炸豆包,蕃茄,鳳梨罐,青椒</t>
    <phoneticPr fontId="3" type="noConversion"/>
  </si>
  <si>
    <t>彩椒,小黃瓜,生木耳,素腰花</t>
  </si>
  <si>
    <t>金針菇,大白菜,胡蘿蔔</t>
    <phoneticPr fontId="3" type="noConversion"/>
  </si>
  <si>
    <t>番茄燴豆腐</t>
    <phoneticPr fontId="3" type="noConversion"/>
  </si>
  <si>
    <t>塔香豆干</t>
  </si>
  <si>
    <t>冬瓜養生湯</t>
  </si>
  <si>
    <t>板豆腐,番茄,胡蘿蔔,生木耳,香菜</t>
    <phoneticPr fontId="3" type="noConversion"/>
  </si>
  <si>
    <t>四分干,鮑菇頭,九層塔</t>
  </si>
  <si>
    <t>冬瓜,紅棗,枸杞</t>
  </si>
  <si>
    <t>紅燒油腐</t>
  </si>
  <si>
    <t>小四角油腐,胡蘿蔔,白蘿蔔</t>
    <phoneticPr fontId="3" type="noConversion"/>
  </si>
  <si>
    <t>綠豆,小薏仁,花豆,水煮花生,仙草汁</t>
    <phoneticPr fontId="3" type="noConversion"/>
  </si>
  <si>
    <t>彩椒炒麵腸</t>
    <phoneticPr fontId="2" type="noConversion"/>
  </si>
  <si>
    <t>毛豆四色</t>
    <phoneticPr fontId="2" type="noConversion"/>
  </si>
  <si>
    <t>黃瓜素羹湯</t>
    <phoneticPr fontId="3" type="noConversion"/>
  </si>
  <si>
    <t>麵腸,彩椒,生木耳,鮑魚菇</t>
    <phoneticPr fontId="2" type="noConversion"/>
  </si>
  <si>
    <t>毛豆.素火腿,胡蘿蔔.玉米粒,素腰花</t>
    <phoneticPr fontId="2" type="noConversion"/>
  </si>
  <si>
    <t>大黃瓜,素羹,薑絲</t>
    <phoneticPr fontId="3" type="noConversion"/>
  </si>
  <si>
    <t>番茄素醬麵</t>
    <phoneticPr fontId="3" type="noConversion"/>
  </si>
  <si>
    <t>香菇燒豆包</t>
    <phoneticPr fontId="3" type="noConversion"/>
  </si>
  <si>
    <t>鮮蔬湯</t>
    <phoneticPr fontId="3" type="noConversion"/>
  </si>
  <si>
    <t>白油麵,素火腿,碎干丁,毛豆,番茄</t>
    <phoneticPr fontId="3" type="noConversion"/>
  </si>
  <si>
    <t>豆包.香菇.胡蘿蔔</t>
    <phoneticPr fontId="3" type="noConversion"/>
  </si>
  <si>
    <t>高麗菜,秀珍菇,胡蘿蔔</t>
    <phoneticPr fontId="3" type="noConversion"/>
  </si>
  <si>
    <t>回鍋素雞</t>
  </si>
  <si>
    <t>金瓜燴豆腐</t>
  </si>
  <si>
    <t>蘿蔔素膳湯</t>
  </si>
  <si>
    <t>素雞,胡蘿蔔,鮑菇頭,小黃瓜</t>
  </si>
  <si>
    <t>豆腐,南瓜,素火腿,毛豆</t>
  </si>
  <si>
    <t>白蘿蔔,素羊肉,香菜</t>
  </si>
  <si>
    <t>紫茄燒豆腸</t>
    <phoneticPr fontId="3" type="noConversion"/>
  </si>
  <si>
    <t>豆腸,茄子,九層塔,紅蘿蔔</t>
    <phoneticPr fontId="3" type="noConversion"/>
  </si>
  <si>
    <t>玉米粒,素火腿,豆乾丁,毛豆</t>
    <phoneticPr fontId="3" type="noConversion"/>
  </si>
  <si>
    <t>三杯黑干</t>
  </si>
  <si>
    <t>竹筍三絲</t>
    <phoneticPr fontId="3" type="noConversion"/>
  </si>
  <si>
    <t>番茄蔬菜湯</t>
    <phoneticPr fontId="3" type="noConversion"/>
  </si>
  <si>
    <t>大黑乾.鮑菇頭,胡蘿蔔,老薑,九層塔</t>
  </si>
  <si>
    <t>素火腿,去殼竹筍,生木耳,芹菜</t>
    <phoneticPr fontId="3" type="noConversion"/>
  </si>
  <si>
    <t>番茄.高麗菜</t>
    <phoneticPr fontId="3" type="noConversion"/>
  </si>
  <si>
    <t>豆腐,胡蘿蔔,乾木耳,小黃瓜,青蔥</t>
  </si>
  <si>
    <t>紅燒麵輪</t>
    <phoneticPr fontId="3" type="noConversion"/>
  </si>
  <si>
    <t>麻油鮮菇</t>
    <phoneticPr fontId="3" type="noConversion"/>
  </si>
  <si>
    <t>浮水素羹湯</t>
    <phoneticPr fontId="3" type="noConversion"/>
  </si>
  <si>
    <t>麵輪,胡蘿蔔,白蘿蔔,素雞</t>
    <phoneticPr fontId="3" type="noConversion"/>
  </si>
  <si>
    <t>秀珍菇,素火腿,生木耳,鮑魚菇</t>
    <phoneticPr fontId="3" type="noConversion"/>
  </si>
  <si>
    <t>素羹,大白菜,胡蘿蔔</t>
    <phoneticPr fontId="3" type="noConversion"/>
  </si>
  <si>
    <t>海苔三拼</t>
    <phoneticPr fontId="3" type="noConversion"/>
  </si>
  <si>
    <t>肉骨茶湯</t>
    <phoneticPr fontId="3" type="noConversion"/>
  </si>
  <si>
    <t>碎乾丁,毛豆,素火腿,三色丁</t>
    <phoneticPr fontId="3" type="noConversion"/>
  </si>
  <si>
    <t>地瓜.麵腸,杏鮑菇.海苔粉</t>
    <phoneticPr fontId="3" type="noConversion"/>
  </si>
  <si>
    <t>素羊肉.白蘿蔔.肉骨茶包</t>
    <phoneticPr fontId="3" type="noConversion"/>
  </si>
  <si>
    <t>回鍋素雞</t>
    <phoneticPr fontId="3" type="noConversion"/>
  </si>
  <si>
    <t>金瓜燴豆腐</t>
    <phoneticPr fontId="3" type="noConversion"/>
  </si>
  <si>
    <t>蘿蔔素膳湯</t>
    <phoneticPr fontId="3" type="noConversion"/>
  </si>
  <si>
    <t>素雞,胡蘿蔔,鮑菇頭,小黃瓜</t>
    <phoneticPr fontId="3" type="noConversion"/>
  </si>
  <si>
    <t>豆腐,南瓜,素火腿,毛豆</t>
    <phoneticPr fontId="3" type="noConversion"/>
  </si>
  <si>
    <t>白蘿蔔,素羊肉,香菜</t>
    <phoneticPr fontId="3" type="noConversion"/>
  </si>
  <si>
    <t>筍香豆腸</t>
    <phoneticPr fontId="3" type="noConversion"/>
  </si>
  <si>
    <t>素炒高麗菜</t>
    <phoneticPr fontId="3" type="noConversion"/>
  </si>
  <si>
    <t>生豆腸,胡蘿蔔,去殼竹筍,鮑菇頭</t>
    <phoneticPr fontId="3" type="noConversion"/>
  </si>
  <si>
    <t>高麗菜.素火腿.胡蘿蔔.生木耳</t>
    <phoneticPr fontId="3" type="noConversion"/>
  </si>
  <si>
    <t>大黃瓜,素羹</t>
    <phoneticPr fontId="3" type="noConversion"/>
  </si>
  <si>
    <t>雙色炒蛋</t>
    <phoneticPr fontId="3" type="noConversion"/>
  </si>
  <si>
    <t>醬香素雞炒雙菇</t>
    <phoneticPr fontId="3" type="noConversion"/>
  </si>
  <si>
    <t>素雞,香菇,胡蘿蔔,杏鮑菇,芹菜</t>
    <phoneticPr fontId="3" type="noConversion"/>
  </si>
  <si>
    <t>鳳梨,黑糖,粉圓</t>
  </si>
  <si>
    <t>海結滷豆干</t>
  </si>
  <si>
    <t>食蔬什錦</t>
    <phoneticPr fontId="3" type="noConversion"/>
  </si>
  <si>
    <t>冬瓜枸杞湯</t>
    <phoneticPr fontId="3" type="noConversion"/>
  </si>
  <si>
    <t>海帶結,1/4干丁,白蘿蔔,香菜</t>
    <phoneticPr fontId="3" type="noConversion"/>
  </si>
  <si>
    <t>素火腿小黃瓜,甜椒</t>
    <phoneticPr fontId="3" type="noConversion"/>
  </si>
  <si>
    <t>冬瓜,枸杞,薑絲</t>
    <phoneticPr fontId="3" type="noConversion"/>
  </si>
  <si>
    <t>鮮蔬腐皮捲</t>
  </si>
  <si>
    <t>麵疙瘩,素鴨,番茄,白蘿蔔,香菇,芹菜</t>
    <phoneticPr fontId="3" type="noConversion"/>
  </si>
  <si>
    <t>生豆包,金針菇,胡蘿蔔,生木耳,高麗菜,芹菜</t>
  </si>
  <si>
    <t>小瓜豆腸</t>
  </si>
  <si>
    <t>黃瓜三鮮</t>
    <phoneticPr fontId="3" type="noConversion"/>
  </si>
  <si>
    <t>豆腸.小黃瓜.生香菇</t>
  </si>
  <si>
    <t>大黃瓜,素羊肉,胡蘿蔔,百果</t>
    <phoneticPr fontId="3" type="noConversion"/>
  </si>
  <si>
    <t>京醬干絲</t>
  </si>
  <si>
    <t>角螺炒甘藍</t>
    <phoneticPr fontId="3" type="noConversion"/>
  </si>
  <si>
    <t>青椒.彩椒.黃干絲</t>
  </si>
  <si>
    <t>高麗菜.角螺.胡蘿蔔.生木耳</t>
    <phoneticPr fontId="3" type="noConversion"/>
  </si>
  <si>
    <t>三色炒蛋</t>
    <phoneticPr fontId="3" type="noConversion"/>
  </si>
  <si>
    <t>洗選蛋.毛豆,胡蘿蔔,生木耳</t>
    <phoneticPr fontId="3" type="noConversion"/>
  </si>
  <si>
    <t>紅燒素肚</t>
    <phoneticPr fontId="3" type="noConversion"/>
  </si>
  <si>
    <t>素炒五小福</t>
  </si>
  <si>
    <t>素肚.鮑菇頭.胡蘿蔔.甜椒</t>
    <phoneticPr fontId="3" type="noConversion"/>
  </si>
  <si>
    <t>小黃瓜.胡蘿蔔.熟花生.豆干丁.素火腿</t>
  </si>
  <si>
    <t>人數:85</t>
    <phoneticPr fontId="3" type="noConversion"/>
  </si>
  <si>
    <t>水果</t>
    <phoneticPr fontId="3" type="noConversion"/>
  </si>
  <si>
    <t>鮮奶</t>
    <phoneticPr fontId="2" type="noConversion"/>
  </si>
  <si>
    <t>水果</t>
    <phoneticPr fontId="3" type="noConversion"/>
  </si>
  <si>
    <t>水果</t>
    <phoneticPr fontId="2" type="noConversion"/>
  </si>
  <si>
    <t>水果</t>
    <phoneticPr fontId="2" type="noConversion"/>
  </si>
  <si>
    <t>新竹市陽光國民小學110年09月營養午餐(葷)</t>
    <phoneticPr fontId="3" type="noConversion"/>
  </si>
  <si>
    <t>新竹市陽光國民小學110年09月營養午餐(素)</t>
    <phoneticPr fontId="3" type="noConversion"/>
  </si>
  <si>
    <t>3.副菜三的時蔬：大多為小白菜、大白菜、空心菜、油菜、高麗菜、青江菜等等。每週一為有機蔬菜，有其他情況午餐中心可則自行調整。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</si>
</sst>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0.00_);[Red]\(0.00\)"/>
    <numFmt numFmtId="178" formatCode="m/d;@"/>
    <numFmt numFmtId="179" formatCode="0.0_);[Red]\(0.0\)"/>
    <numFmt numFmtId="180" formatCode="0_ "/>
    <numFmt numFmtId="181" formatCode="000"/>
    <numFmt numFmtId="182" formatCode="0.00_ "/>
    <numFmt numFmtId="183" formatCode="0_);[Red]\(0\)"/>
  </numFmts>
  <fonts count="39" x14ac:knownFonts="1">
    <font>
      <sz val="12"/>
      <color theme="1"/>
      <name val="新細明體"/>
      <family val="1"/>
      <charset val="136"/>
      <scheme val="minor"/>
    </font>
    <font>
      <b/>
      <sz val="18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color indexed="8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1"/>
      <name val="微軟正黑體"/>
      <family val="1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sz val="7"/>
      <color indexed="8"/>
      <name val="微軟正黑體"/>
      <family val="2"/>
      <charset val="136"/>
    </font>
    <font>
      <sz val="7"/>
      <name val="微軟正黑體"/>
      <family val="1"/>
      <charset val="136"/>
    </font>
    <font>
      <sz val="7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  <font>
      <sz val="11"/>
      <color theme="1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sz val="7"/>
      <color theme="1"/>
      <name val="新細明體"/>
      <family val="1"/>
      <charset val="136"/>
      <scheme val="minor"/>
    </font>
    <font>
      <sz val="7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2"/>
      <color rgb="FF0070C0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7"/>
      <color rgb="FF0070C0"/>
      <name val="微軟正黑體"/>
      <family val="2"/>
      <charset val="136"/>
    </font>
    <font>
      <sz val="6"/>
      <color rgb="FF0070C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1"/>
      <charset val="136"/>
    </font>
    <font>
      <sz val="6"/>
      <name val="微軟正黑體"/>
      <family val="1"/>
      <charset val="136"/>
    </font>
    <font>
      <sz val="11"/>
      <color indexed="12"/>
      <name val="微軟正黑體"/>
      <family val="2"/>
      <charset val="136"/>
    </font>
    <font>
      <sz val="11"/>
      <name val="新細明體"/>
      <family val="1"/>
      <charset val="136"/>
    </font>
    <font>
      <sz val="11"/>
      <color rgb="FF00B050"/>
      <name val="微軟正黑體"/>
      <family val="2"/>
      <charset val="136"/>
    </font>
    <font>
      <sz val="7"/>
      <color rgb="FF00B050"/>
      <name val="微軟正黑體"/>
      <family val="2"/>
      <charset val="136"/>
    </font>
    <font>
      <sz val="7"/>
      <color rgb="FFFF0000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176" fontId="4" fillId="2" borderId="0" xfId="0" applyNumberFormat="1" applyFont="1" applyFill="1">
      <alignment vertical="center"/>
    </xf>
    <xf numFmtId="0" fontId="4" fillId="0" borderId="0" xfId="0" applyFont="1">
      <alignment vertical="center"/>
    </xf>
    <xf numFmtId="0" fontId="8" fillId="3" borderId="4" xfId="0" applyFont="1" applyFill="1" applyBorder="1" applyAlignment="1">
      <alignment horizontal="center" vertical="center" shrinkToFit="1"/>
    </xf>
    <xf numFmtId="177" fontId="8" fillId="3" borderId="4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shrinkToFit="1"/>
    </xf>
    <xf numFmtId="177" fontId="8" fillId="3" borderId="5" xfId="0" applyNumberFormat="1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176" fontId="4" fillId="0" borderId="0" xfId="0" applyNumberFormat="1" applyFont="1" applyFill="1">
      <alignment vertical="center"/>
    </xf>
    <xf numFmtId="0" fontId="14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5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181" fontId="6" fillId="5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181" fontId="10" fillId="5" borderId="6" xfId="0" applyNumberFormat="1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76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5" borderId="8" xfId="0" applyNumberFormat="1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31" fillId="7" borderId="8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176" fontId="4" fillId="5" borderId="0" xfId="0" applyNumberFormat="1" applyFont="1" applyFill="1">
      <alignment vertical="center"/>
    </xf>
    <xf numFmtId="0" fontId="4" fillId="5" borderId="0" xfId="0" applyFont="1" applyFill="1">
      <alignment vertical="center"/>
    </xf>
    <xf numFmtId="0" fontId="8" fillId="5" borderId="2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176" fontId="4" fillId="5" borderId="0" xfId="0" applyNumberFormat="1" applyFont="1" applyFill="1" applyBorder="1">
      <alignment vertical="center"/>
    </xf>
    <xf numFmtId="176" fontId="11" fillId="5" borderId="0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176" fontId="15" fillId="5" borderId="0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36" fillId="5" borderId="6" xfId="0" applyFont="1" applyFill="1" applyBorder="1" applyAlignment="1">
      <alignment horizontal="center" vertical="center"/>
    </xf>
    <xf numFmtId="181" fontId="10" fillId="7" borderId="9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>
      <alignment vertical="center"/>
    </xf>
    <xf numFmtId="0" fontId="12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176" fontId="14" fillId="5" borderId="8" xfId="0" applyNumberFormat="1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17" fillId="0" borderId="6" xfId="0" applyFont="1" applyFill="1" applyBorder="1" applyAlignment="1">
      <alignment horizontal="center" vertical="center" shrinkToFit="1"/>
    </xf>
    <xf numFmtId="0" fontId="17" fillId="7" borderId="9" xfId="0" applyFont="1" applyFill="1" applyBorder="1" applyAlignment="1">
      <alignment horizontal="center" vertical="center" shrinkToFit="1"/>
    </xf>
    <xf numFmtId="0" fontId="30" fillId="6" borderId="5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81" fontId="10" fillId="7" borderId="6" xfId="0" applyNumberFormat="1" applyFont="1" applyFill="1" applyBorder="1" applyAlignment="1">
      <alignment horizontal="center" vertical="center" wrapText="1"/>
    </xf>
    <xf numFmtId="0" fontId="37" fillId="6" borderId="8" xfId="0" applyFont="1" applyFill="1" applyBorder="1" applyAlignment="1">
      <alignment horizontal="center" vertical="center" wrapText="1"/>
    </xf>
    <xf numFmtId="0" fontId="38" fillId="6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shrinkToFit="1"/>
    </xf>
    <xf numFmtId="0" fontId="14" fillId="5" borderId="5" xfId="0" applyFont="1" applyFill="1" applyBorder="1" applyAlignment="1">
      <alignment horizontal="center" vertical="center" shrinkToFit="1"/>
    </xf>
    <xf numFmtId="181" fontId="37" fillId="5" borderId="5" xfId="0" applyNumberFormat="1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shrinkToFit="1"/>
    </xf>
    <xf numFmtId="181" fontId="38" fillId="5" borderId="6" xfId="0" applyNumberFormat="1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4" fillId="5" borderId="6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/>
    </xf>
    <xf numFmtId="176" fontId="11" fillId="5" borderId="5" xfId="0" applyNumberFormat="1" applyFont="1" applyFill="1" applyBorder="1" applyAlignment="1">
      <alignment horizontal="center" vertical="center"/>
    </xf>
    <xf numFmtId="176" fontId="11" fillId="5" borderId="6" xfId="0" applyNumberFormat="1" applyFont="1" applyFill="1" applyBorder="1" applyAlignment="1">
      <alignment horizontal="center" vertical="center"/>
    </xf>
    <xf numFmtId="178" fontId="4" fillId="4" borderId="5" xfId="0" applyNumberFormat="1" applyFont="1" applyFill="1" applyBorder="1" applyAlignment="1">
      <alignment horizontal="center" vertical="center"/>
    </xf>
    <xf numFmtId="178" fontId="4" fillId="4" borderId="6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180" fontId="14" fillId="5" borderId="5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0" fontId="14" fillId="5" borderId="5" xfId="0" applyNumberFormat="1" applyFont="1" applyFill="1" applyBorder="1" applyAlignment="1">
      <alignment horizontal="center" vertical="center"/>
    </xf>
    <xf numFmtId="0" fontId="14" fillId="5" borderId="6" xfId="0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176" fontId="14" fillId="5" borderId="5" xfId="0" applyNumberFormat="1" applyFont="1" applyFill="1" applyBorder="1" applyAlignment="1">
      <alignment horizontal="center" vertical="center"/>
    </xf>
    <xf numFmtId="176" fontId="14" fillId="5" borderId="6" xfId="0" applyNumberFormat="1" applyFont="1" applyFill="1" applyBorder="1" applyAlignment="1">
      <alignment horizontal="center" vertical="center"/>
    </xf>
    <xf numFmtId="179" fontId="11" fillId="5" borderId="5" xfId="0" applyNumberFormat="1" applyFont="1" applyFill="1" applyBorder="1" applyAlignment="1">
      <alignment horizontal="center" vertical="center"/>
    </xf>
    <xf numFmtId="179" fontId="11" fillId="5" borderId="6" xfId="0" applyNumberFormat="1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8" fillId="5" borderId="6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82" fontId="6" fillId="5" borderId="5" xfId="0" applyNumberFormat="1" applyFont="1" applyFill="1" applyBorder="1" applyAlignment="1">
      <alignment horizontal="center" vertical="center" wrapText="1"/>
    </xf>
    <xf numFmtId="182" fontId="0" fillId="0" borderId="6" xfId="0" applyNumberFormat="1" applyBorder="1" applyAlignment="1">
      <alignment horizontal="center" vertical="center" wrapText="1"/>
    </xf>
    <xf numFmtId="178" fontId="4" fillId="0" borderId="8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180" fontId="7" fillId="5" borderId="6" xfId="0" applyNumberFormat="1" applyFont="1" applyFill="1" applyBorder="1" applyAlignment="1">
      <alignment horizontal="center" vertical="center"/>
    </xf>
    <xf numFmtId="0" fontId="7" fillId="5" borderId="6" xfId="0" applyNumberFormat="1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180" fontId="7" fillId="0" borderId="6" xfId="0" applyNumberFormat="1" applyFont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8" fontId="4" fillId="2" borderId="5" xfId="0" applyNumberFormat="1" applyFont="1" applyFill="1" applyBorder="1" applyAlignment="1">
      <alignment horizontal="center" vertical="center"/>
    </xf>
    <xf numFmtId="178" fontId="4" fillId="2" borderId="6" xfId="0" applyNumberFormat="1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180" fontId="14" fillId="5" borderId="9" xfId="0" applyNumberFormat="1" applyFont="1" applyFill="1" applyBorder="1" applyAlignment="1">
      <alignment horizontal="center" vertical="center"/>
    </xf>
    <xf numFmtId="0" fontId="14" fillId="5" borderId="9" xfId="0" applyNumberFormat="1" applyFont="1" applyFill="1" applyBorder="1" applyAlignment="1">
      <alignment horizontal="center" vertical="center"/>
    </xf>
    <xf numFmtId="176" fontId="14" fillId="5" borderId="9" xfId="0" applyNumberFormat="1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178" fontId="4" fillId="5" borderId="5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25" fillId="0" borderId="14" xfId="0" applyFont="1" applyBorder="1" applyAlignment="1">
      <alignment horizontal="left" vertical="center"/>
    </xf>
    <xf numFmtId="0" fontId="25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7" borderId="9" xfId="0" applyFont="1" applyFill="1" applyBorder="1" applyAlignment="1">
      <alignment horizontal="center" vertical="center"/>
    </xf>
    <xf numFmtId="183" fontId="14" fillId="5" borderId="5" xfId="0" applyNumberFormat="1" applyFont="1" applyFill="1" applyBorder="1" applyAlignment="1">
      <alignment horizontal="center" vertical="center"/>
    </xf>
    <xf numFmtId="183" fontId="7" fillId="5" borderId="6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82" fontId="6" fillId="5" borderId="6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756;&#21934;/110&#23416;&#24180;&#24230;/&#26032;&#31481;&#22283;&#23567;110.09&#26376;&#33911;&#33756;&#21934;&#26371;&#244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756;&#21934;/110&#23416;&#24180;&#24230;/&#26032;&#31481;&#22283;&#23567;110.09&#26376;&#32032;&#33756;&#21934;&#26371;&#244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.09葷"/>
      <sheetName val="0830-0903"/>
      <sheetName val="0906-0910"/>
      <sheetName val="0913-0917"/>
      <sheetName val="0922-0924"/>
      <sheetName val="0927-0930"/>
    </sheetNames>
    <sheetDataSet>
      <sheetData sheetId="0"/>
      <sheetData sheetId="1">
        <row r="12">
          <cell r="X12">
            <v>3.3333333333333335</v>
          </cell>
          <cell r="Y12">
            <v>1.9849999999999999</v>
          </cell>
          <cell r="Z12">
            <v>1.3965000000000001</v>
          </cell>
        </row>
        <row r="20">
          <cell r="X20">
            <v>3.2</v>
          </cell>
          <cell r="Y20">
            <v>2.0114285714285716</v>
          </cell>
          <cell r="Z20">
            <v>1.2365000000000002</v>
          </cell>
        </row>
        <row r="29">
          <cell r="X29">
            <v>3.7095238095238092</v>
          </cell>
          <cell r="Y29">
            <v>1.7625000000000002</v>
          </cell>
          <cell r="Z29">
            <v>0.95</v>
          </cell>
        </row>
        <row r="37">
          <cell r="X37">
            <v>3.7294117647058824</v>
          </cell>
          <cell r="Y37">
            <v>1.9335064935064934</v>
          </cell>
          <cell r="Z37">
            <v>1.3685000000000003</v>
          </cell>
        </row>
        <row r="47">
          <cell r="X47">
            <v>4.1411764705882348</v>
          </cell>
          <cell r="Y47">
            <v>1.916987012987013</v>
          </cell>
          <cell r="Z47">
            <v>0.9</v>
          </cell>
        </row>
      </sheetData>
      <sheetData sheetId="2">
        <row r="11">
          <cell r="X11">
            <v>3</v>
          </cell>
          <cell r="Y11">
            <v>2.097142857142857</v>
          </cell>
          <cell r="Z11">
            <v>1.7169999999999999</v>
          </cell>
        </row>
        <row r="19">
          <cell r="X19">
            <v>3.4666666666666668</v>
          </cell>
          <cell r="Y19">
            <v>1.9178181818181821</v>
          </cell>
          <cell r="Z19">
            <v>1.4259999999999999</v>
          </cell>
        </row>
        <row r="27">
          <cell r="X27">
            <v>3.7000000000000006</v>
          </cell>
          <cell r="Y27">
            <v>1.9</v>
          </cell>
          <cell r="Z27">
            <v>0.96</v>
          </cell>
        </row>
        <row r="35">
          <cell r="X35">
            <v>3</v>
          </cell>
          <cell r="Y35">
            <v>2.0471428571428572</v>
          </cell>
          <cell r="Z35">
            <v>1.8937999999999999</v>
          </cell>
        </row>
        <row r="45">
          <cell r="X45">
            <v>2.8817647058823526</v>
          </cell>
          <cell r="Y45">
            <v>1.7914285714285714</v>
          </cell>
          <cell r="Z45">
            <v>1.1220000000000001</v>
          </cell>
        </row>
        <row r="53">
          <cell r="X53">
            <v>3.088888888888889</v>
          </cell>
          <cell r="Y53">
            <v>2.1539610389610391</v>
          </cell>
          <cell r="Z53">
            <v>1.5310000000000001</v>
          </cell>
        </row>
      </sheetData>
      <sheetData sheetId="3">
        <row r="11">
          <cell r="X11">
            <v>3.4752941176470586</v>
          </cell>
          <cell r="Y11">
            <v>1.9297662337662338</v>
          </cell>
          <cell r="Z11">
            <v>1.1804999999999999</v>
          </cell>
        </row>
        <row r="19">
          <cell r="X19">
            <v>3.3355555555555556</v>
          </cell>
          <cell r="Y19">
            <v>2.1542803030303026</v>
          </cell>
          <cell r="Z19">
            <v>1.212</v>
          </cell>
        </row>
        <row r="27">
          <cell r="X27">
            <v>3.8620000000000001</v>
          </cell>
          <cell r="Y27">
            <v>1.7749999999999999</v>
          </cell>
          <cell r="Z27">
            <v>1.0009999999999999</v>
          </cell>
        </row>
        <row r="35">
          <cell r="X35">
            <v>3.3888888888888888</v>
          </cell>
          <cell r="Y35">
            <v>1.842857142857143</v>
          </cell>
          <cell r="Z35">
            <v>1.5081</v>
          </cell>
        </row>
        <row r="45">
          <cell r="X45">
            <v>4.2964705882352945</v>
          </cell>
          <cell r="Y45">
            <v>2.2250000000000001</v>
          </cell>
          <cell r="Z45">
            <v>0.97</v>
          </cell>
        </row>
      </sheetData>
      <sheetData sheetId="4">
        <row r="11">
          <cell r="X11">
            <v>3.4320261437908495</v>
          </cell>
          <cell r="Y11">
            <v>2.007857142857143</v>
          </cell>
          <cell r="Z11">
            <v>1.5310000000000001</v>
          </cell>
        </row>
        <row r="19">
          <cell r="X19">
            <v>3</v>
          </cell>
          <cell r="Y19">
            <v>1.9360000000000004</v>
          </cell>
          <cell r="Z19">
            <v>1.2808000000000002</v>
          </cell>
        </row>
        <row r="27">
          <cell r="X27">
            <v>3.6</v>
          </cell>
          <cell r="Y27">
            <v>2.0249999999999999</v>
          </cell>
          <cell r="Z27">
            <v>0.96200000000000008</v>
          </cell>
        </row>
        <row r="35">
          <cell r="X35">
            <v>4.2</v>
          </cell>
          <cell r="Y35">
            <v>2.1114285714285717</v>
          </cell>
          <cell r="Z35">
            <v>1.6740000000000002</v>
          </cell>
        </row>
        <row r="45">
          <cell r="X45">
            <v>3.0714285714285716</v>
          </cell>
          <cell r="Y45">
            <v>1.8857142857142857</v>
          </cell>
          <cell r="Z45">
            <v>1.0649999999999999</v>
          </cell>
        </row>
        <row r="55">
          <cell r="X55">
            <v>3.3333333333333335</v>
          </cell>
          <cell r="Y55">
            <v>2.0091428571428573</v>
          </cell>
          <cell r="Z55">
            <v>1.325</v>
          </cell>
        </row>
      </sheetData>
      <sheetData sheetId="5">
        <row r="27">
          <cell r="X27">
            <v>3.9124444444444446</v>
          </cell>
          <cell r="Y27">
            <v>1.9857142857142858</v>
          </cell>
          <cell r="Z27">
            <v>0.96250000000000002</v>
          </cell>
        </row>
        <row r="35">
          <cell r="X35">
            <v>3</v>
          </cell>
          <cell r="Y35">
            <v>2.2114285714285713</v>
          </cell>
          <cell r="Z35">
            <v>1.3644999999999998</v>
          </cell>
        </row>
        <row r="45">
          <cell r="X45">
            <v>2.04</v>
          </cell>
          <cell r="Y45">
            <v>1.6833333333333331</v>
          </cell>
          <cell r="Z45">
            <v>0.6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.09素"/>
      <sheetName val="0830-0903"/>
      <sheetName val="0906-0911"/>
      <sheetName val="0913-0917"/>
      <sheetName val="0922-0924"/>
      <sheetName val="0927-0930"/>
    </sheetNames>
    <sheetDataSet>
      <sheetData sheetId="0"/>
      <sheetData sheetId="1">
        <row r="12">
          <cell r="X12">
            <v>3.3333333333333335</v>
          </cell>
          <cell r="Y12">
            <v>1.9849999999999999</v>
          </cell>
          <cell r="Z12">
            <v>1.3965000000000001</v>
          </cell>
        </row>
        <row r="20">
          <cell r="X20">
            <v>3.2</v>
          </cell>
          <cell r="Y20">
            <v>2.0114285714285716</v>
          </cell>
          <cell r="Z20">
            <v>1.2365000000000002</v>
          </cell>
        </row>
        <row r="28">
          <cell r="X28">
            <v>3.7145454545454548</v>
          </cell>
          <cell r="Y28">
            <v>2.1513090909090908</v>
          </cell>
          <cell r="Z28">
            <v>0.89</v>
          </cell>
        </row>
        <row r="36">
          <cell r="X36">
            <v>3.2052287581699348</v>
          </cell>
          <cell r="Y36">
            <v>2.0500000000000003</v>
          </cell>
          <cell r="Z36">
            <v>1.3474999999999999</v>
          </cell>
        </row>
        <row r="46">
          <cell r="X46">
            <v>4.0823529411764703</v>
          </cell>
          <cell r="Y46">
            <v>2.0361363636363636</v>
          </cell>
          <cell r="Z46">
            <v>0.67299999999999993</v>
          </cell>
        </row>
      </sheetData>
      <sheetData sheetId="2">
        <row r="11">
          <cell r="X11">
            <v>3</v>
          </cell>
          <cell r="Y11">
            <v>2</v>
          </cell>
          <cell r="Z11">
            <v>2</v>
          </cell>
        </row>
        <row r="19">
          <cell r="X19">
            <v>3</v>
          </cell>
          <cell r="Y19">
            <v>2.1607142857142856</v>
          </cell>
          <cell r="Z19">
            <v>1.4950000000000001</v>
          </cell>
        </row>
        <row r="27">
          <cell r="X27">
            <v>3.0909090909090908</v>
          </cell>
          <cell r="Y27">
            <v>1.9909090909090907</v>
          </cell>
          <cell r="Z27">
            <v>0.74</v>
          </cell>
        </row>
        <row r="35">
          <cell r="X35">
            <v>3.1555555555555554</v>
          </cell>
          <cell r="Y35">
            <v>2.1375000000000002</v>
          </cell>
          <cell r="Z35">
            <v>1.379</v>
          </cell>
        </row>
        <row r="45">
          <cell r="X45">
            <v>7.65</v>
          </cell>
          <cell r="Y45">
            <v>2.4867857142857144</v>
          </cell>
          <cell r="Z45">
            <v>1.298</v>
          </cell>
        </row>
      </sheetData>
      <sheetData sheetId="3">
        <row r="11">
          <cell r="X11">
            <v>3.7058823529411766</v>
          </cell>
          <cell r="Y11">
            <v>2.039166666666667</v>
          </cell>
          <cell r="Z11">
            <v>1.19</v>
          </cell>
        </row>
        <row r="19">
          <cell r="X19">
            <v>3.2333333333333334</v>
          </cell>
          <cell r="Y19">
            <v>2.1196428571428574</v>
          </cell>
          <cell r="Z19">
            <v>1.65</v>
          </cell>
        </row>
        <row r="27">
          <cell r="X27">
            <v>3.8620000000000001</v>
          </cell>
          <cell r="Y27">
            <v>1.7749999999999999</v>
          </cell>
          <cell r="Z27">
            <v>1.0449999999999999</v>
          </cell>
        </row>
        <row r="35">
          <cell r="X35">
            <v>3.3333333333333335</v>
          </cell>
          <cell r="Y35">
            <v>2.0958333333333332</v>
          </cell>
          <cell r="Z35">
            <v>1.165</v>
          </cell>
        </row>
        <row r="45">
          <cell r="X45">
            <v>3.7625974025974025</v>
          </cell>
          <cell r="Y45">
            <v>2.2867857142857142</v>
          </cell>
          <cell r="Z45">
            <v>1.2</v>
          </cell>
        </row>
      </sheetData>
      <sheetData sheetId="4">
        <row r="11">
          <cell r="X11">
            <v>3.2117647058823531</v>
          </cell>
          <cell r="Y11">
            <v>2.1975000000000002</v>
          </cell>
          <cell r="Z11">
            <v>1.3285</v>
          </cell>
        </row>
        <row r="19">
          <cell r="X19">
            <v>3</v>
          </cell>
          <cell r="Y19">
            <v>2.3625000000000003</v>
          </cell>
          <cell r="Z19">
            <v>1.8080000000000001</v>
          </cell>
        </row>
        <row r="27">
          <cell r="X27">
            <v>3.6</v>
          </cell>
          <cell r="Y27">
            <v>2.0249999999999999</v>
          </cell>
          <cell r="Z27">
            <v>0.97680000000000011</v>
          </cell>
        </row>
        <row r="35">
          <cell r="X35">
            <v>3</v>
          </cell>
          <cell r="Y35">
            <v>1.9767857142857141</v>
          </cell>
          <cell r="Z35">
            <v>1.8125</v>
          </cell>
        </row>
        <row r="45">
          <cell r="X45">
            <v>3</v>
          </cell>
          <cell r="Y45">
            <v>2.1416666666666666</v>
          </cell>
          <cell r="Z45">
            <v>1.4450000000000001</v>
          </cell>
        </row>
        <row r="55">
          <cell r="X55">
            <v>3.3333333333333335</v>
          </cell>
          <cell r="Y55">
            <v>2.0091428571428573</v>
          </cell>
          <cell r="Z55">
            <v>1.325</v>
          </cell>
        </row>
      </sheetData>
      <sheetData sheetId="5">
        <row r="27">
          <cell r="X27">
            <v>3.9346666666666668</v>
          </cell>
          <cell r="Y27">
            <v>2.2338961038961038</v>
          </cell>
          <cell r="Z27">
            <v>0.91</v>
          </cell>
        </row>
        <row r="35">
          <cell r="X35">
            <v>3</v>
          </cell>
          <cell r="Y35">
            <v>2.2142857142857144</v>
          </cell>
          <cell r="Z35">
            <v>1.5859999999999999</v>
          </cell>
        </row>
        <row r="45">
          <cell r="X45">
            <v>2.04</v>
          </cell>
          <cell r="Y45">
            <v>1.6833333333333331</v>
          </cell>
          <cell r="Z45">
            <v>0.6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78"/>
  <sheetViews>
    <sheetView view="pageBreakPreview" zoomScaleNormal="100" zoomScaleSheetLayoutView="100" workbookViewId="0">
      <selection activeCell="B66" sqref="B66:O66"/>
    </sheetView>
  </sheetViews>
  <sheetFormatPr defaultColWidth="9" defaultRowHeight="15.75" x14ac:dyDescent="0.25"/>
  <cols>
    <col min="1" max="1" width="7.5" style="7" customWidth="1"/>
    <col min="2" max="2" width="4.5" style="7" bestFit="1" customWidth="1"/>
    <col min="3" max="3" width="7.25" style="3" customWidth="1"/>
    <col min="4" max="4" width="23" style="3" customWidth="1"/>
    <col min="5" max="5" width="20.375" style="3" customWidth="1"/>
    <col min="6" max="6" width="7.375" style="3" customWidth="1"/>
    <col min="7" max="7" width="23.625" style="3" customWidth="1"/>
    <col min="8" max="8" width="5.125" style="3" customWidth="1"/>
    <col min="9" max="11" width="4.875" style="3" customWidth="1"/>
    <col min="12" max="12" width="4.5" style="3" customWidth="1"/>
    <col min="13" max="13" width="4.375" style="3" customWidth="1"/>
    <col min="14" max="14" width="3.875" style="3" customWidth="1"/>
    <col min="15" max="15" width="6.625" style="3" customWidth="1"/>
    <col min="16" max="18" width="5.25" style="1" customWidth="1"/>
    <col min="19" max="16384" width="9" style="3"/>
  </cols>
  <sheetData>
    <row r="1" spans="1:20" ht="24" customHeight="1" x14ac:dyDescent="0.25">
      <c r="A1" s="151" t="s">
        <v>324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 t="s">
        <v>0</v>
      </c>
      <c r="O1" s="154"/>
      <c r="Q1" s="2"/>
      <c r="R1" s="2"/>
    </row>
    <row r="2" spans="1:20" s="7" customFormat="1" ht="21" customHeight="1" x14ac:dyDescent="0.25">
      <c r="A2" s="155" t="s">
        <v>1</v>
      </c>
      <c r="B2" s="155" t="s">
        <v>2</v>
      </c>
      <c r="C2" s="156"/>
      <c r="D2" s="157"/>
      <c r="E2" s="157"/>
      <c r="F2" s="157"/>
      <c r="G2" s="157"/>
      <c r="H2" s="157"/>
      <c r="I2" s="4" t="s">
        <v>3</v>
      </c>
      <c r="J2" s="5" t="s">
        <v>4</v>
      </c>
      <c r="K2" s="4" t="s">
        <v>5</v>
      </c>
      <c r="L2" s="4" t="s">
        <v>6</v>
      </c>
      <c r="M2" s="4" t="s">
        <v>7</v>
      </c>
      <c r="N2" s="4" t="s">
        <v>8</v>
      </c>
      <c r="O2" s="158" t="s">
        <v>9</v>
      </c>
      <c r="P2" s="6"/>
      <c r="Q2" s="6"/>
      <c r="R2" s="6"/>
    </row>
    <row r="3" spans="1:20" ht="20.25" customHeight="1" x14ac:dyDescent="0.25">
      <c r="A3" s="155"/>
      <c r="B3" s="155"/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9" t="s">
        <v>15</v>
      </c>
      <c r="I3" s="10" t="s">
        <v>16</v>
      </c>
      <c r="J3" s="11" t="s">
        <v>16</v>
      </c>
      <c r="K3" s="12" t="s">
        <v>16</v>
      </c>
      <c r="L3" s="12" t="s">
        <v>16</v>
      </c>
      <c r="M3" s="12" t="s">
        <v>16</v>
      </c>
      <c r="N3" s="12" t="s">
        <v>16</v>
      </c>
      <c r="O3" s="158"/>
    </row>
    <row r="4" spans="1:20" s="19" customFormat="1" ht="24.95" hidden="1" customHeight="1" x14ac:dyDescent="0.25">
      <c r="A4" s="168">
        <v>44074</v>
      </c>
      <c r="B4" s="170" t="s">
        <v>17</v>
      </c>
      <c r="C4" s="170" t="s">
        <v>18</v>
      </c>
      <c r="D4" s="13" t="s">
        <v>19</v>
      </c>
      <c r="E4" s="14" t="s">
        <v>20</v>
      </c>
      <c r="F4" s="15" t="s">
        <v>21</v>
      </c>
      <c r="G4" s="13" t="s">
        <v>22</v>
      </c>
      <c r="H4" s="173"/>
      <c r="I4" s="175">
        <v>3.5</v>
      </c>
      <c r="J4" s="185">
        <v>2</v>
      </c>
      <c r="K4" s="183">
        <v>1.6</v>
      </c>
      <c r="L4" s="181"/>
      <c r="M4" s="179">
        <v>3</v>
      </c>
      <c r="N4" s="181"/>
      <c r="O4" s="177">
        <f>I4*70+J4*75+K4*25+L4*60+M4*45+N4*95</f>
        <v>570</v>
      </c>
      <c r="P4" s="16"/>
      <c r="Q4" s="16"/>
      <c r="R4" s="16"/>
      <c r="S4" s="17"/>
      <c r="T4" s="18"/>
    </row>
    <row r="5" spans="1:20" s="19" customFormat="1" ht="9.75" hidden="1" customHeight="1" x14ac:dyDescent="0.25">
      <c r="A5" s="169"/>
      <c r="B5" s="171"/>
      <c r="C5" s="172"/>
      <c r="D5" s="20" t="s">
        <v>23</v>
      </c>
      <c r="E5" s="21" t="s">
        <v>24</v>
      </c>
      <c r="F5" s="22"/>
      <c r="G5" s="20" t="s">
        <v>25</v>
      </c>
      <c r="H5" s="174"/>
      <c r="I5" s="176"/>
      <c r="J5" s="186"/>
      <c r="K5" s="184"/>
      <c r="L5" s="182"/>
      <c r="M5" s="180"/>
      <c r="N5" s="182"/>
      <c r="O5" s="178"/>
      <c r="P5" s="16"/>
      <c r="Q5" s="16"/>
      <c r="R5" s="16"/>
      <c r="S5" s="23"/>
      <c r="T5" s="24"/>
    </row>
    <row r="6" spans="1:20" s="19" customFormat="1" ht="24.95" hidden="1" customHeight="1" x14ac:dyDescent="0.25">
      <c r="A6" s="159">
        <v>44438</v>
      </c>
      <c r="B6" s="161" t="s">
        <v>26</v>
      </c>
      <c r="C6" s="161" t="s">
        <v>27</v>
      </c>
      <c r="D6" s="25" t="s">
        <v>28</v>
      </c>
      <c r="E6" s="26" t="s">
        <v>29</v>
      </c>
      <c r="F6" s="27" t="s">
        <v>30</v>
      </c>
      <c r="G6" s="25" t="s">
        <v>31</v>
      </c>
      <c r="H6" s="164"/>
      <c r="I6" s="166">
        <f>P6</f>
        <v>3.3333333333333335</v>
      </c>
      <c r="J6" s="166">
        <f>Q6</f>
        <v>1.9849999999999999</v>
      </c>
      <c r="K6" s="166">
        <f>R6</f>
        <v>1.3965000000000001</v>
      </c>
      <c r="L6" s="177"/>
      <c r="M6" s="179">
        <v>2.2000000000000002</v>
      </c>
      <c r="N6" s="181"/>
      <c r="O6" s="177">
        <f>I6*70+J6*75+K6*25+L6*60+M6*45+N6*95</f>
        <v>516.12083333333339</v>
      </c>
      <c r="P6" s="16">
        <f>'[1]0830-0903'!X12</f>
        <v>3.3333333333333335</v>
      </c>
      <c r="Q6" s="16">
        <f>'[1]0830-0903'!Y12</f>
        <v>1.9849999999999999</v>
      </c>
      <c r="R6" s="16">
        <f>'[1]0830-0903'!Z12</f>
        <v>1.3965000000000001</v>
      </c>
    </row>
    <row r="7" spans="1:20" s="19" customFormat="1" ht="9.75" hidden="1" customHeight="1" x14ac:dyDescent="0.25">
      <c r="A7" s="160"/>
      <c r="B7" s="162"/>
      <c r="C7" s="163"/>
      <c r="D7" s="28" t="s">
        <v>32</v>
      </c>
      <c r="E7" s="29" t="s">
        <v>33</v>
      </c>
      <c r="F7" s="30"/>
      <c r="G7" s="28" t="s">
        <v>34</v>
      </c>
      <c r="H7" s="165"/>
      <c r="I7" s="167"/>
      <c r="J7" s="167"/>
      <c r="K7" s="167"/>
      <c r="L7" s="178"/>
      <c r="M7" s="180"/>
      <c r="N7" s="182"/>
      <c r="O7" s="178"/>
      <c r="P7" s="16"/>
      <c r="Q7" s="16"/>
      <c r="R7" s="16"/>
    </row>
    <row r="8" spans="1:20" ht="24.95" hidden="1" customHeight="1" x14ac:dyDescent="0.25">
      <c r="A8" s="159">
        <f>A6+1</f>
        <v>44439</v>
      </c>
      <c r="B8" s="161" t="s">
        <v>35</v>
      </c>
      <c r="C8" s="161" t="s">
        <v>36</v>
      </c>
      <c r="D8" s="31" t="s">
        <v>37</v>
      </c>
      <c r="E8" s="32" t="s">
        <v>38</v>
      </c>
      <c r="F8" s="33" t="s">
        <v>39</v>
      </c>
      <c r="G8" s="34" t="s">
        <v>40</v>
      </c>
      <c r="H8" s="188"/>
      <c r="I8" s="166">
        <f t="shared" ref="I8:K8" si="0">P8</f>
        <v>3.2</v>
      </c>
      <c r="J8" s="166">
        <f t="shared" si="0"/>
        <v>2.0114285714285716</v>
      </c>
      <c r="K8" s="166">
        <f t="shared" si="0"/>
        <v>1.2365000000000002</v>
      </c>
      <c r="L8" s="183"/>
      <c r="M8" s="179">
        <v>2.2000000000000002</v>
      </c>
      <c r="N8" s="177"/>
      <c r="O8" s="177">
        <f>I8*70+J8*75+K8*25+L8*60+M8*45+N8*95</f>
        <v>504.76964285714291</v>
      </c>
      <c r="P8" s="16">
        <f>'[1]0830-0903'!X20</f>
        <v>3.2</v>
      </c>
      <c r="Q8" s="16">
        <f>'[1]0830-0903'!Y20</f>
        <v>2.0114285714285716</v>
      </c>
      <c r="R8" s="16">
        <f>'[1]0830-0903'!Z20</f>
        <v>1.2365000000000002</v>
      </c>
    </row>
    <row r="9" spans="1:20" ht="9.75" hidden="1" customHeight="1" x14ac:dyDescent="0.25">
      <c r="A9" s="160"/>
      <c r="B9" s="162"/>
      <c r="C9" s="163"/>
      <c r="D9" s="35" t="s">
        <v>41</v>
      </c>
      <c r="E9" s="36" t="s">
        <v>42</v>
      </c>
      <c r="F9" s="37"/>
      <c r="G9" s="38" t="s">
        <v>43</v>
      </c>
      <c r="H9" s="189"/>
      <c r="I9" s="167"/>
      <c r="J9" s="167"/>
      <c r="K9" s="167"/>
      <c r="L9" s="184"/>
      <c r="M9" s="180"/>
      <c r="N9" s="178"/>
      <c r="O9" s="178"/>
    </row>
    <row r="10" spans="1:20" ht="24.95" customHeight="1" x14ac:dyDescent="0.25">
      <c r="A10" s="159">
        <f t="shared" ref="A10:A14" si="1">A8+1</f>
        <v>44440</v>
      </c>
      <c r="B10" s="161" t="s">
        <v>44</v>
      </c>
      <c r="C10" s="161" t="s">
        <v>45</v>
      </c>
      <c r="D10" s="39" t="s">
        <v>46</v>
      </c>
      <c r="E10" s="40" t="s">
        <v>47</v>
      </c>
      <c r="F10" s="41" t="s">
        <v>48</v>
      </c>
      <c r="G10" s="40" t="s">
        <v>49</v>
      </c>
      <c r="H10" s="187"/>
      <c r="I10" s="166">
        <f t="shared" ref="I10:K10" si="2">P10</f>
        <v>3.7095238095238092</v>
      </c>
      <c r="J10" s="166">
        <f t="shared" si="2"/>
        <v>1.7625000000000002</v>
      </c>
      <c r="K10" s="166">
        <f t="shared" si="2"/>
        <v>0.95</v>
      </c>
      <c r="L10" s="183"/>
      <c r="M10" s="179">
        <v>2.5</v>
      </c>
      <c r="N10" s="181"/>
      <c r="O10" s="177">
        <f>I10*70+J10*75+K10*25+L10*60+M10*45+N10*95</f>
        <v>528.10416666666663</v>
      </c>
      <c r="P10" s="1">
        <f>'[1]0830-0903'!X29</f>
        <v>3.7095238095238092</v>
      </c>
      <c r="Q10" s="1">
        <f>'[1]0830-0903'!Y29</f>
        <v>1.7625000000000002</v>
      </c>
      <c r="R10" s="1">
        <f>'[1]0830-0903'!Z29</f>
        <v>0.95</v>
      </c>
    </row>
    <row r="11" spans="1:20" ht="9.75" customHeight="1" x14ac:dyDescent="0.25">
      <c r="A11" s="160"/>
      <c r="B11" s="162"/>
      <c r="C11" s="163"/>
      <c r="D11" s="42" t="s">
        <v>50</v>
      </c>
      <c r="E11" s="43" t="s">
        <v>51</v>
      </c>
      <c r="F11" s="44"/>
      <c r="G11" s="45" t="s">
        <v>52</v>
      </c>
      <c r="H11" s="165"/>
      <c r="I11" s="167"/>
      <c r="J11" s="167"/>
      <c r="K11" s="167"/>
      <c r="L11" s="184"/>
      <c r="M11" s="180"/>
      <c r="N11" s="182"/>
      <c r="O11" s="178"/>
    </row>
    <row r="12" spans="1:20" ht="24.95" customHeight="1" x14ac:dyDescent="0.25">
      <c r="A12" s="159">
        <f t="shared" si="1"/>
        <v>44441</v>
      </c>
      <c r="B12" s="191" t="s">
        <v>53</v>
      </c>
      <c r="C12" s="193" t="s">
        <v>54</v>
      </c>
      <c r="D12" s="46" t="s">
        <v>55</v>
      </c>
      <c r="E12" s="47" t="s">
        <v>56</v>
      </c>
      <c r="F12" s="195" t="s">
        <v>30</v>
      </c>
      <c r="G12" s="48" t="s">
        <v>57</v>
      </c>
      <c r="I12" s="183">
        <f t="shared" ref="I12" si="3">P12</f>
        <v>3.7294117647058824</v>
      </c>
      <c r="J12" s="183">
        <v>2.2999999999999998</v>
      </c>
      <c r="K12" s="183">
        <f t="shared" ref="K12" si="4">R12</f>
        <v>1.3685000000000003</v>
      </c>
      <c r="L12" s="179"/>
      <c r="M12" s="179">
        <v>2.5</v>
      </c>
      <c r="N12" s="181"/>
      <c r="O12" s="177">
        <f>I12*70+J12*75+K12*25+L12*60+M12*45+N12*95</f>
        <v>580.2713235294118</v>
      </c>
      <c r="P12" s="49">
        <f>'[1]0830-0903'!X37</f>
        <v>3.7294117647058824</v>
      </c>
      <c r="Q12" s="49">
        <f>'[1]0830-0903'!Y37</f>
        <v>1.9335064935064934</v>
      </c>
      <c r="R12" s="49">
        <f>'[1]0830-0903'!Z37</f>
        <v>1.3685000000000003</v>
      </c>
      <c r="S12" s="50"/>
    </row>
    <row r="13" spans="1:20" ht="12" customHeight="1" x14ac:dyDescent="0.25">
      <c r="A13" s="160"/>
      <c r="B13" s="192"/>
      <c r="C13" s="194"/>
      <c r="D13" s="51" t="s">
        <v>59</v>
      </c>
      <c r="E13" s="52" t="s">
        <v>60</v>
      </c>
      <c r="F13" s="196"/>
      <c r="G13" s="53" t="s">
        <v>61</v>
      </c>
      <c r="I13" s="184"/>
      <c r="J13" s="184"/>
      <c r="K13" s="184"/>
      <c r="L13" s="190"/>
      <c r="M13" s="180"/>
      <c r="N13" s="182"/>
      <c r="O13" s="178"/>
      <c r="P13" s="49"/>
      <c r="Q13" s="49"/>
      <c r="R13" s="49"/>
      <c r="S13" s="50"/>
    </row>
    <row r="14" spans="1:20" ht="24.95" customHeight="1" x14ac:dyDescent="0.25">
      <c r="A14" s="159">
        <f t="shared" si="1"/>
        <v>44442</v>
      </c>
      <c r="B14" s="198" t="s">
        <v>17</v>
      </c>
      <c r="C14" s="198" t="s">
        <v>62</v>
      </c>
      <c r="D14" s="54" t="s">
        <v>63</v>
      </c>
      <c r="E14" s="54" t="s">
        <v>64</v>
      </c>
      <c r="F14" s="55" t="s">
        <v>48</v>
      </c>
      <c r="G14" s="56" t="s">
        <v>65</v>
      </c>
      <c r="H14" s="200" t="s">
        <v>58</v>
      </c>
      <c r="I14" s="183">
        <f t="shared" ref="I14:K14" si="5">P14</f>
        <v>4.1411764705882348</v>
      </c>
      <c r="J14" s="183">
        <f t="shared" si="5"/>
        <v>1.916987012987013</v>
      </c>
      <c r="K14" s="183">
        <f t="shared" si="5"/>
        <v>0.9</v>
      </c>
      <c r="L14" s="179">
        <v>1</v>
      </c>
      <c r="M14" s="179">
        <v>2.5</v>
      </c>
      <c r="N14" s="181"/>
      <c r="O14" s="177">
        <f>I14*70+J14*75+K14*25+L14*60+M14*45+N14*95</f>
        <v>628.65637891520248</v>
      </c>
      <c r="P14" s="49">
        <f>'[1]0830-0903'!X47</f>
        <v>4.1411764705882348</v>
      </c>
      <c r="Q14" s="49">
        <f>'[1]0830-0903'!Y47</f>
        <v>1.916987012987013</v>
      </c>
      <c r="R14" s="49">
        <f>'[1]0830-0903'!Z47</f>
        <v>0.9</v>
      </c>
      <c r="S14" s="50"/>
    </row>
    <row r="15" spans="1:20" ht="9.75" customHeight="1" x14ac:dyDescent="0.25">
      <c r="A15" s="160"/>
      <c r="B15" s="199"/>
      <c r="C15" s="199"/>
      <c r="D15" s="57" t="s">
        <v>66</v>
      </c>
      <c r="E15" s="58" t="s">
        <v>67</v>
      </c>
      <c r="F15" s="59"/>
      <c r="G15" s="58" t="s">
        <v>65</v>
      </c>
      <c r="H15" s="201"/>
      <c r="I15" s="184"/>
      <c r="J15" s="184"/>
      <c r="K15" s="184"/>
      <c r="L15" s="190"/>
      <c r="M15" s="180"/>
      <c r="N15" s="182"/>
      <c r="O15" s="178"/>
      <c r="P15" s="49"/>
      <c r="Q15" s="49"/>
      <c r="R15" s="49"/>
      <c r="S15" s="50"/>
    </row>
    <row r="16" spans="1:20" ht="24.95" customHeight="1" x14ac:dyDescent="0.25">
      <c r="A16" s="197">
        <v>44445</v>
      </c>
      <c r="B16" s="161" t="s">
        <v>26</v>
      </c>
      <c r="C16" s="161" t="str">
        <f>$C$6</f>
        <v>小米飯</v>
      </c>
      <c r="D16" s="32" t="s">
        <v>68</v>
      </c>
      <c r="E16" s="32" t="s">
        <v>69</v>
      </c>
      <c r="F16" s="195" t="s">
        <v>30</v>
      </c>
      <c r="G16" s="34" t="s">
        <v>70</v>
      </c>
      <c r="H16" s="188"/>
      <c r="I16" s="166">
        <f t="shared" ref="I16:K16" si="6">P16</f>
        <v>3</v>
      </c>
      <c r="J16" s="166">
        <f t="shared" si="6"/>
        <v>2.097142857142857</v>
      </c>
      <c r="K16" s="166">
        <f t="shared" si="6"/>
        <v>1.7169999999999999</v>
      </c>
      <c r="L16" s="179"/>
      <c r="M16" s="179">
        <v>2.2000000000000002</v>
      </c>
      <c r="N16" s="181"/>
      <c r="O16" s="177">
        <f>I16*70+J16*75+K16*25+L16*60+M16*45+N16*95</f>
        <v>509.21071428571429</v>
      </c>
      <c r="P16" s="1">
        <f>'[1]0906-0910'!X11</f>
        <v>3</v>
      </c>
      <c r="Q16" s="1">
        <f>'[1]0906-0910'!Y11</f>
        <v>2.097142857142857</v>
      </c>
      <c r="R16" s="1">
        <f>'[1]0906-0910'!Z11</f>
        <v>1.7169999999999999</v>
      </c>
    </row>
    <row r="17" spans="1:18" ht="9.75" customHeight="1" x14ac:dyDescent="0.25">
      <c r="A17" s="160"/>
      <c r="B17" s="162"/>
      <c r="C17" s="192"/>
      <c r="D17" s="60" t="s">
        <v>71</v>
      </c>
      <c r="E17" s="60" t="s">
        <v>72</v>
      </c>
      <c r="F17" s="196"/>
      <c r="G17" s="36" t="s">
        <v>73</v>
      </c>
      <c r="H17" s="189"/>
      <c r="I17" s="167"/>
      <c r="J17" s="167"/>
      <c r="K17" s="167"/>
      <c r="L17" s="203"/>
      <c r="M17" s="180"/>
      <c r="N17" s="182"/>
      <c r="O17" s="178"/>
    </row>
    <row r="18" spans="1:18" s="19" customFormat="1" ht="24.95" customHeight="1" x14ac:dyDescent="0.25">
      <c r="A18" s="197">
        <f>A16+1</f>
        <v>44446</v>
      </c>
      <c r="B18" s="161" t="s">
        <v>35</v>
      </c>
      <c r="C18" s="161" t="str">
        <f>$C$8</f>
        <v>五穀飯</v>
      </c>
      <c r="D18" s="31" t="s">
        <v>74</v>
      </c>
      <c r="E18" s="32" t="s">
        <v>75</v>
      </c>
      <c r="F18" s="33" t="s">
        <v>76</v>
      </c>
      <c r="G18" s="34" t="s">
        <v>77</v>
      </c>
      <c r="H18" s="200" t="s">
        <v>58</v>
      </c>
      <c r="I18" s="166">
        <f t="shared" ref="I18:K18" si="7">P18</f>
        <v>3.4666666666666668</v>
      </c>
      <c r="J18" s="166">
        <f t="shared" si="7"/>
        <v>1.9178181818181821</v>
      </c>
      <c r="K18" s="166">
        <f t="shared" si="7"/>
        <v>1.4259999999999999</v>
      </c>
      <c r="L18" s="177">
        <v>1</v>
      </c>
      <c r="M18" s="179">
        <v>3</v>
      </c>
      <c r="N18" s="181"/>
      <c r="O18" s="177">
        <f>I18*70+J18*75+K18*25+L18*60+M18*45+N18*95</f>
        <v>617.15303030303028</v>
      </c>
      <c r="P18" s="16">
        <f>'[1]0906-0910'!X19</f>
        <v>3.4666666666666668</v>
      </c>
      <c r="Q18" s="16">
        <f>'[1]0906-0910'!Y19</f>
        <v>1.9178181818181821</v>
      </c>
      <c r="R18" s="16">
        <f>'[1]0906-0910'!Z19</f>
        <v>1.4259999999999999</v>
      </c>
    </row>
    <row r="19" spans="1:18" s="19" customFormat="1" ht="9.75" customHeight="1" x14ac:dyDescent="0.25">
      <c r="A19" s="160"/>
      <c r="B19" s="162"/>
      <c r="C19" s="192"/>
      <c r="D19" s="35" t="s">
        <v>78</v>
      </c>
      <c r="E19" s="36" t="s">
        <v>79</v>
      </c>
      <c r="F19" s="37"/>
      <c r="G19" s="38" t="s">
        <v>80</v>
      </c>
      <c r="H19" s="201"/>
      <c r="I19" s="167"/>
      <c r="J19" s="167"/>
      <c r="K19" s="167"/>
      <c r="L19" s="202"/>
      <c r="M19" s="180"/>
      <c r="N19" s="182"/>
      <c r="O19" s="178"/>
      <c r="P19" s="16"/>
      <c r="Q19" s="16"/>
      <c r="R19" s="16"/>
    </row>
    <row r="20" spans="1:18" s="19" customFormat="1" ht="24.95" customHeight="1" x14ac:dyDescent="0.25">
      <c r="A20" s="197">
        <f>A18+1</f>
        <v>44447</v>
      </c>
      <c r="B20" s="161" t="s">
        <v>44</v>
      </c>
      <c r="C20" s="161" t="str">
        <f>$C$10</f>
        <v>糙米飯</v>
      </c>
      <c r="D20" s="39" t="s">
        <v>81</v>
      </c>
      <c r="E20" s="40" t="s">
        <v>82</v>
      </c>
      <c r="F20" s="41" t="s">
        <v>48</v>
      </c>
      <c r="G20" s="61" t="s">
        <v>83</v>
      </c>
      <c r="H20" s="204"/>
      <c r="I20" s="166">
        <f t="shared" ref="I20:K20" si="8">P20</f>
        <v>3.7000000000000006</v>
      </c>
      <c r="J20" s="166">
        <f t="shared" si="8"/>
        <v>1.9</v>
      </c>
      <c r="K20" s="166">
        <f t="shared" si="8"/>
        <v>0.96</v>
      </c>
      <c r="L20" s="206"/>
      <c r="M20" s="179">
        <v>2.2000000000000002</v>
      </c>
      <c r="N20" s="181"/>
      <c r="O20" s="177">
        <f>I20*70+J20*75+K20*25+L20*60+M20*45+N20*95</f>
        <v>524.50000000000011</v>
      </c>
      <c r="P20" s="16">
        <f>'[1]0906-0910'!X27</f>
        <v>3.7000000000000006</v>
      </c>
      <c r="Q20" s="16">
        <f>'[1]0906-0910'!Y27</f>
        <v>1.9</v>
      </c>
      <c r="R20" s="16">
        <f>'[1]0906-0910'!Z27</f>
        <v>0.96</v>
      </c>
    </row>
    <row r="21" spans="1:18" s="19" customFormat="1" ht="9.75" customHeight="1" x14ac:dyDescent="0.25">
      <c r="A21" s="160"/>
      <c r="B21" s="162"/>
      <c r="C21" s="192"/>
      <c r="D21" s="42" t="s">
        <v>84</v>
      </c>
      <c r="E21" s="43" t="s">
        <v>85</v>
      </c>
      <c r="F21" s="44"/>
      <c r="G21" s="43" t="s">
        <v>86</v>
      </c>
      <c r="H21" s="205"/>
      <c r="I21" s="167"/>
      <c r="J21" s="167"/>
      <c r="K21" s="167"/>
      <c r="L21" s="207"/>
      <c r="M21" s="180"/>
      <c r="N21" s="182"/>
      <c r="O21" s="178"/>
      <c r="P21" s="16"/>
      <c r="Q21" s="16"/>
      <c r="R21" s="16"/>
    </row>
    <row r="22" spans="1:18" s="19" customFormat="1" ht="24.95" customHeight="1" x14ac:dyDescent="0.25">
      <c r="A22" s="197">
        <f>A20+1</f>
        <v>44448</v>
      </c>
      <c r="B22" s="191" t="s">
        <v>53</v>
      </c>
      <c r="C22" s="161" t="str">
        <f>$C$12</f>
        <v>燕麥飯</v>
      </c>
      <c r="D22" s="34" t="s">
        <v>87</v>
      </c>
      <c r="E22" s="34" t="s">
        <v>88</v>
      </c>
      <c r="F22" s="62" t="s">
        <v>89</v>
      </c>
      <c r="G22" s="47" t="s">
        <v>90</v>
      </c>
      <c r="I22" s="166">
        <f t="shared" ref="I22:K22" si="9">P22</f>
        <v>3</v>
      </c>
      <c r="J22" s="166">
        <f t="shared" si="9"/>
        <v>2.0471428571428572</v>
      </c>
      <c r="K22" s="166">
        <f t="shared" si="9"/>
        <v>1.8937999999999999</v>
      </c>
      <c r="L22" s="177"/>
      <c r="M22" s="179">
        <v>2.5</v>
      </c>
      <c r="N22" s="181"/>
      <c r="O22" s="177">
        <f>I22*70+J22*75+K22*25+L22*60+M22*45+N22*95</f>
        <v>523.38071428571425</v>
      </c>
      <c r="P22" s="16">
        <f>'[1]0906-0910'!X35</f>
        <v>3</v>
      </c>
      <c r="Q22" s="16">
        <f>'[1]0906-0910'!Y35</f>
        <v>2.0471428571428572</v>
      </c>
      <c r="R22" s="16">
        <f>'[1]0906-0910'!Z35</f>
        <v>1.8937999999999999</v>
      </c>
    </row>
    <row r="23" spans="1:18" s="19" customFormat="1" ht="9.75" customHeight="1" x14ac:dyDescent="0.25">
      <c r="A23" s="160"/>
      <c r="B23" s="192"/>
      <c r="C23" s="192"/>
      <c r="D23" s="36" t="s">
        <v>91</v>
      </c>
      <c r="E23" s="36" t="s">
        <v>92</v>
      </c>
      <c r="F23" s="63"/>
      <c r="G23" s="52" t="s">
        <v>93</v>
      </c>
      <c r="I23" s="167"/>
      <c r="J23" s="167"/>
      <c r="K23" s="167"/>
      <c r="L23" s="178"/>
      <c r="M23" s="180"/>
      <c r="N23" s="182"/>
      <c r="O23" s="178"/>
      <c r="P23" s="16"/>
      <c r="Q23" s="16"/>
      <c r="R23" s="16"/>
    </row>
    <row r="24" spans="1:18" s="19" customFormat="1" ht="24.95" customHeight="1" x14ac:dyDescent="0.25">
      <c r="A24" s="197">
        <f>A22+1</f>
        <v>44449</v>
      </c>
      <c r="B24" s="198" t="s">
        <v>17</v>
      </c>
      <c r="C24" s="198" t="str">
        <f>$C$14</f>
        <v>特餐</v>
      </c>
      <c r="D24" s="54" t="s">
        <v>94</v>
      </c>
      <c r="E24" s="54" t="s">
        <v>95</v>
      </c>
      <c r="F24" s="55" t="s">
        <v>21</v>
      </c>
      <c r="G24" s="56" t="s">
        <v>96</v>
      </c>
      <c r="H24" s="200"/>
      <c r="I24" s="166">
        <f t="shared" ref="I24:K24" si="10">P24</f>
        <v>2.8817647058823526</v>
      </c>
      <c r="J24" s="166">
        <f t="shared" si="10"/>
        <v>1.7914285714285714</v>
      </c>
      <c r="K24" s="166">
        <f t="shared" si="10"/>
        <v>1.1220000000000001</v>
      </c>
      <c r="L24" s="177"/>
      <c r="M24" s="179">
        <v>3</v>
      </c>
      <c r="N24" s="181"/>
      <c r="O24" s="177">
        <f>I24*70+J24*75+K24*25+L24*60+M24*45+N24*95</f>
        <v>499.13067226890752</v>
      </c>
      <c r="P24" s="16">
        <f>'[1]0906-0910'!X45</f>
        <v>2.8817647058823526</v>
      </c>
      <c r="Q24" s="16">
        <f>'[1]0906-0910'!Y45</f>
        <v>1.7914285714285714</v>
      </c>
      <c r="R24" s="16">
        <f>'[1]0906-0910'!Z45</f>
        <v>1.1220000000000001</v>
      </c>
    </row>
    <row r="25" spans="1:18" s="19" customFormat="1" ht="9.75" customHeight="1" x14ac:dyDescent="0.25">
      <c r="A25" s="160"/>
      <c r="B25" s="199"/>
      <c r="C25" s="208"/>
      <c r="D25" s="57" t="s">
        <v>97</v>
      </c>
      <c r="E25" s="64" t="s">
        <v>98</v>
      </c>
      <c r="F25" s="59"/>
      <c r="G25" s="58" t="s">
        <v>99</v>
      </c>
      <c r="H25" s="201"/>
      <c r="I25" s="167"/>
      <c r="J25" s="167"/>
      <c r="K25" s="167"/>
      <c r="L25" s="209"/>
      <c r="M25" s="180"/>
      <c r="N25" s="182"/>
      <c r="O25" s="178"/>
      <c r="P25" s="16"/>
      <c r="Q25" s="16"/>
      <c r="R25" s="16"/>
    </row>
    <row r="26" spans="1:18" s="19" customFormat="1" ht="27" customHeight="1" x14ac:dyDescent="0.25">
      <c r="A26" s="197">
        <f>A24+1</f>
        <v>44450</v>
      </c>
      <c r="B26" s="198" t="s">
        <v>100</v>
      </c>
      <c r="C26" s="210" t="s">
        <v>45</v>
      </c>
      <c r="D26" s="65" t="s">
        <v>101</v>
      </c>
      <c r="E26" s="66" t="s">
        <v>102</v>
      </c>
      <c r="F26" s="67" t="s">
        <v>89</v>
      </c>
      <c r="G26" s="68" t="s">
        <v>103</v>
      </c>
      <c r="H26" s="69"/>
      <c r="I26" s="166">
        <f t="shared" ref="I26:K26" si="11">P26</f>
        <v>3.088888888888889</v>
      </c>
      <c r="J26" s="166">
        <f t="shared" si="11"/>
        <v>2.1539610389610391</v>
      </c>
      <c r="K26" s="166">
        <f t="shared" si="11"/>
        <v>1.5310000000000001</v>
      </c>
      <c r="L26" s="70"/>
      <c r="M26" s="71">
        <v>2.5</v>
      </c>
      <c r="N26" s="72"/>
      <c r="O26" s="177">
        <f>I26*70+J26*75+K26*25+L26*60+M26*45+N26*95</f>
        <v>528.54430014430011</v>
      </c>
      <c r="P26" s="16">
        <f>'[1]0906-0910'!X53</f>
        <v>3.088888888888889</v>
      </c>
      <c r="Q26" s="16">
        <f>'[1]0906-0910'!Y53</f>
        <v>2.1539610389610391</v>
      </c>
      <c r="R26" s="16">
        <f>'[1]0906-0910'!Z53</f>
        <v>1.5310000000000001</v>
      </c>
    </row>
    <row r="27" spans="1:18" s="19" customFormat="1" ht="9.75" customHeight="1" x14ac:dyDescent="0.25">
      <c r="A27" s="160"/>
      <c r="B27" s="199"/>
      <c r="C27" s="162"/>
      <c r="D27" s="73" t="s">
        <v>104</v>
      </c>
      <c r="E27" s="74" t="s">
        <v>105</v>
      </c>
      <c r="F27" s="75"/>
      <c r="G27" s="76" t="s">
        <v>106</v>
      </c>
      <c r="H27" s="69"/>
      <c r="I27" s="167"/>
      <c r="J27" s="167"/>
      <c r="K27" s="167"/>
      <c r="L27" s="70"/>
      <c r="M27" s="71"/>
      <c r="N27" s="72"/>
      <c r="O27" s="178"/>
      <c r="P27" s="16"/>
      <c r="Q27" s="16"/>
      <c r="R27" s="16"/>
    </row>
    <row r="28" spans="1:18" s="19" customFormat="1" ht="24.95" customHeight="1" x14ac:dyDescent="0.25">
      <c r="A28" s="159">
        <v>44452</v>
      </c>
      <c r="B28" s="161" t="s">
        <v>26</v>
      </c>
      <c r="C28" s="161" t="str">
        <f>$C$6</f>
        <v>小米飯</v>
      </c>
      <c r="D28" s="32" t="s">
        <v>107</v>
      </c>
      <c r="E28" s="77" t="s">
        <v>108</v>
      </c>
      <c r="F28" s="195" t="s">
        <v>30</v>
      </c>
      <c r="G28" s="34" t="s">
        <v>109</v>
      </c>
      <c r="H28" s="188" t="s">
        <v>320</v>
      </c>
      <c r="I28" s="166">
        <f t="shared" ref="I28:K28" si="12">P28</f>
        <v>3.4752941176470586</v>
      </c>
      <c r="J28" s="166">
        <f t="shared" si="12"/>
        <v>1.9297662337662338</v>
      </c>
      <c r="K28" s="166">
        <f t="shared" si="12"/>
        <v>1.1804999999999999</v>
      </c>
      <c r="L28" s="177"/>
      <c r="M28" s="179">
        <v>2.2000000000000002</v>
      </c>
      <c r="N28" s="181"/>
      <c r="O28" s="177">
        <f>I28*70+J28*75+K28*25+L28*60+M28*45+N28*95</f>
        <v>516.51555576776161</v>
      </c>
      <c r="P28" s="16">
        <f>'[1]0913-0917'!X11</f>
        <v>3.4752941176470586</v>
      </c>
      <c r="Q28" s="16">
        <f>'[1]0913-0917'!Y11</f>
        <v>1.9297662337662338</v>
      </c>
      <c r="R28" s="16">
        <f>'[1]0913-0917'!Z11</f>
        <v>1.1804999999999999</v>
      </c>
    </row>
    <row r="29" spans="1:18" s="19" customFormat="1" ht="10.5" customHeight="1" x14ac:dyDescent="0.25">
      <c r="A29" s="160"/>
      <c r="B29" s="162"/>
      <c r="C29" s="192"/>
      <c r="D29" s="60" t="s">
        <v>110</v>
      </c>
      <c r="E29" s="78" t="s">
        <v>111</v>
      </c>
      <c r="F29" s="196"/>
      <c r="G29" s="36" t="s">
        <v>112</v>
      </c>
      <c r="H29" s="189"/>
      <c r="I29" s="167"/>
      <c r="J29" s="167"/>
      <c r="K29" s="167"/>
      <c r="L29" s="178"/>
      <c r="M29" s="180"/>
      <c r="N29" s="182"/>
      <c r="O29" s="178"/>
      <c r="P29" s="16"/>
      <c r="Q29" s="16"/>
      <c r="R29" s="16"/>
    </row>
    <row r="30" spans="1:18" s="19" customFormat="1" ht="24.95" customHeight="1" x14ac:dyDescent="0.25">
      <c r="A30" s="197">
        <f>A28+1</f>
        <v>44453</v>
      </c>
      <c r="B30" s="161" t="s">
        <v>35</v>
      </c>
      <c r="C30" s="161" t="str">
        <f>$C$8</f>
        <v>五穀飯</v>
      </c>
      <c r="D30" s="79" t="s">
        <v>113</v>
      </c>
      <c r="E30" s="34" t="s">
        <v>29</v>
      </c>
      <c r="F30" s="33" t="s">
        <v>89</v>
      </c>
      <c r="G30" s="34" t="s">
        <v>31</v>
      </c>
      <c r="H30" s="242" t="s">
        <v>319</v>
      </c>
      <c r="I30" s="166">
        <f t="shared" ref="I30:K30" si="13">P30</f>
        <v>3.3355555555555556</v>
      </c>
      <c r="J30" s="166">
        <f t="shared" si="13"/>
        <v>2.1542803030303026</v>
      </c>
      <c r="K30" s="166">
        <f t="shared" si="13"/>
        <v>1.212</v>
      </c>
      <c r="L30" s="177">
        <v>1</v>
      </c>
      <c r="M30" s="179">
        <v>2.5</v>
      </c>
      <c r="N30" s="181">
        <v>1</v>
      </c>
      <c r="O30" s="177">
        <f>I30*70+J30*75+K30*25+L30*60+M30*45+N30*95</f>
        <v>692.85991161616153</v>
      </c>
      <c r="P30" s="16">
        <f>'[1]0913-0917'!X19</f>
        <v>3.3355555555555556</v>
      </c>
      <c r="Q30" s="16">
        <f>'[1]0913-0917'!Y19</f>
        <v>2.1542803030303026</v>
      </c>
      <c r="R30" s="16">
        <f>'[1]0913-0917'!Z19</f>
        <v>1.212</v>
      </c>
    </row>
    <row r="31" spans="1:18" s="19" customFormat="1" ht="9.75" customHeight="1" x14ac:dyDescent="0.25">
      <c r="A31" s="160"/>
      <c r="B31" s="162"/>
      <c r="C31" s="192"/>
      <c r="D31" s="80" t="s">
        <v>114</v>
      </c>
      <c r="E31" s="36" t="s">
        <v>115</v>
      </c>
      <c r="F31" s="37"/>
      <c r="G31" s="36" t="s">
        <v>116</v>
      </c>
      <c r="H31" s="243"/>
      <c r="I31" s="167"/>
      <c r="J31" s="167"/>
      <c r="K31" s="167"/>
      <c r="L31" s="202"/>
      <c r="M31" s="180"/>
      <c r="N31" s="182"/>
      <c r="O31" s="178"/>
      <c r="P31" s="16"/>
      <c r="Q31" s="16"/>
      <c r="R31" s="16"/>
    </row>
    <row r="32" spans="1:18" s="82" customFormat="1" ht="24" customHeight="1" x14ac:dyDescent="0.25">
      <c r="A32" s="197">
        <f>A30+1</f>
        <v>44454</v>
      </c>
      <c r="B32" s="161" t="s">
        <v>44</v>
      </c>
      <c r="C32" s="161" t="str">
        <f>$C$10</f>
        <v>糙米飯</v>
      </c>
      <c r="D32" s="39" t="s">
        <v>117</v>
      </c>
      <c r="E32" s="40" t="s">
        <v>118</v>
      </c>
      <c r="F32" s="41" t="s">
        <v>119</v>
      </c>
      <c r="G32" s="61" t="s">
        <v>120</v>
      </c>
      <c r="H32" s="187"/>
      <c r="I32" s="166">
        <f t="shared" ref="I32:K32" si="14">P32</f>
        <v>3.8620000000000001</v>
      </c>
      <c r="J32" s="166">
        <f t="shared" si="14"/>
        <v>1.7749999999999999</v>
      </c>
      <c r="K32" s="166">
        <f t="shared" si="14"/>
        <v>1.0009999999999999</v>
      </c>
      <c r="L32" s="183"/>
      <c r="M32" s="179">
        <v>2.5</v>
      </c>
      <c r="N32" s="183"/>
      <c r="O32" s="177">
        <f>I32*70+J32*75+K32*25+L32*60+M32*45+N32*95</f>
        <v>540.99</v>
      </c>
      <c r="P32" s="81">
        <f>'[1]0913-0917'!X27</f>
        <v>3.8620000000000001</v>
      </c>
      <c r="Q32" s="81">
        <f>'[1]0913-0917'!Y27</f>
        <v>1.7749999999999999</v>
      </c>
      <c r="R32" s="81">
        <f>'[1]0913-0917'!Z27</f>
        <v>1.0009999999999999</v>
      </c>
    </row>
    <row r="33" spans="1:22" s="82" customFormat="1" ht="9.75" customHeight="1" x14ac:dyDescent="0.25">
      <c r="A33" s="160"/>
      <c r="B33" s="162"/>
      <c r="C33" s="192"/>
      <c r="D33" s="42" t="s">
        <v>121</v>
      </c>
      <c r="E33" s="43" t="s">
        <v>122</v>
      </c>
      <c r="F33" s="44"/>
      <c r="G33" s="43" t="s">
        <v>123</v>
      </c>
      <c r="H33" s="165"/>
      <c r="I33" s="167"/>
      <c r="J33" s="167"/>
      <c r="K33" s="167"/>
      <c r="L33" s="212"/>
      <c r="M33" s="180"/>
      <c r="N33" s="184"/>
      <c r="O33" s="178"/>
      <c r="P33" s="81"/>
      <c r="Q33" s="81"/>
      <c r="R33" s="81"/>
    </row>
    <row r="34" spans="1:22" s="82" customFormat="1" ht="24" customHeight="1" x14ac:dyDescent="0.25">
      <c r="A34" s="197">
        <f>A32+1</f>
        <v>44455</v>
      </c>
      <c r="B34" s="191" t="s">
        <v>53</v>
      </c>
      <c r="C34" s="161" t="str">
        <f>$C$12</f>
        <v>燕麥飯</v>
      </c>
      <c r="D34" s="83" t="s">
        <v>124</v>
      </c>
      <c r="E34" s="77" t="s">
        <v>125</v>
      </c>
      <c r="F34" s="27" t="s">
        <v>89</v>
      </c>
      <c r="G34" s="34" t="s">
        <v>126</v>
      </c>
      <c r="H34" s="200"/>
      <c r="I34" s="166">
        <f t="shared" ref="I34:K34" si="15">P34</f>
        <v>3.3888888888888888</v>
      </c>
      <c r="J34" s="166">
        <f t="shared" si="15"/>
        <v>1.842857142857143</v>
      </c>
      <c r="K34" s="166">
        <f t="shared" si="15"/>
        <v>1.5081</v>
      </c>
      <c r="L34" s="181"/>
      <c r="M34" s="179">
        <v>2.5</v>
      </c>
      <c r="N34" s="72"/>
      <c r="O34" s="177">
        <f>I34*70+J34*75+K34*25+L34*60+M34*45+N34*95</f>
        <v>525.63900793650794</v>
      </c>
      <c r="P34" s="81">
        <f>'[1]0913-0917'!X35</f>
        <v>3.3888888888888888</v>
      </c>
      <c r="Q34" s="81">
        <f>'[1]0913-0917'!Y35</f>
        <v>1.842857142857143</v>
      </c>
      <c r="R34" s="81">
        <f>'[1]0913-0917'!Z35</f>
        <v>1.5081</v>
      </c>
    </row>
    <row r="35" spans="1:22" s="82" customFormat="1" ht="11.25" customHeight="1" x14ac:dyDescent="0.25">
      <c r="A35" s="160"/>
      <c r="B35" s="192"/>
      <c r="C35" s="192"/>
      <c r="D35" s="84" t="s">
        <v>127</v>
      </c>
      <c r="E35" s="78" t="s">
        <v>128</v>
      </c>
      <c r="F35" s="60"/>
      <c r="G35" s="36" t="s">
        <v>129</v>
      </c>
      <c r="H35" s="201"/>
      <c r="I35" s="167"/>
      <c r="J35" s="167"/>
      <c r="K35" s="167"/>
      <c r="L35" s="182"/>
      <c r="M35" s="180"/>
      <c r="N35" s="72"/>
      <c r="O35" s="178"/>
      <c r="P35" s="81"/>
      <c r="Q35" s="81"/>
      <c r="R35" s="81"/>
    </row>
    <row r="36" spans="1:22" s="19" customFormat="1" ht="24" customHeight="1" x14ac:dyDescent="0.25">
      <c r="A36" s="197">
        <f>A34+1</f>
        <v>44456</v>
      </c>
      <c r="B36" s="198" t="s">
        <v>17</v>
      </c>
      <c r="C36" s="198" t="str">
        <f>$C$14</f>
        <v>特餐</v>
      </c>
      <c r="D36" s="85" t="s">
        <v>130</v>
      </c>
      <c r="E36" s="54" t="s">
        <v>131</v>
      </c>
      <c r="F36" s="55" t="s">
        <v>48</v>
      </c>
      <c r="G36" s="56" t="s">
        <v>132</v>
      </c>
      <c r="H36" s="187"/>
      <c r="I36" s="166">
        <f t="shared" ref="I36:K36" si="16">P36</f>
        <v>4.2964705882352945</v>
      </c>
      <c r="J36" s="166">
        <f t="shared" si="16"/>
        <v>2.2250000000000001</v>
      </c>
      <c r="K36" s="166">
        <f t="shared" si="16"/>
        <v>0.97</v>
      </c>
      <c r="L36" s="181"/>
      <c r="M36" s="179">
        <v>3</v>
      </c>
      <c r="N36" s="181"/>
      <c r="O36" s="177">
        <f>I36*70+J36*75+K36*25+L36*60+M36*45+N36*95</f>
        <v>626.87794117647059</v>
      </c>
      <c r="P36" s="16">
        <f>'[1]0913-0917'!X45</f>
        <v>4.2964705882352945</v>
      </c>
      <c r="Q36" s="16">
        <f>'[1]0913-0917'!Y45</f>
        <v>2.2250000000000001</v>
      </c>
      <c r="R36" s="16">
        <f>'[1]0913-0917'!Z45</f>
        <v>0.97</v>
      </c>
    </row>
    <row r="37" spans="1:22" s="19" customFormat="1" ht="9.75" customHeight="1" thickBot="1" x14ac:dyDescent="0.3">
      <c r="A37" s="160"/>
      <c r="B37" s="199"/>
      <c r="C37" s="208"/>
      <c r="D37" s="57" t="s">
        <v>133</v>
      </c>
      <c r="E37" s="74" t="s">
        <v>134</v>
      </c>
      <c r="F37" s="59"/>
      <c r="G37" s="86" t="s">
        <v>135</v>
      </c>
      <c r="H37" s="165"/>
      <c r="I37" s="167"/>
      <c r="J37" s="167"/>
      <c r="K37" s="167"/>
      <c r="L37" s="182"/>
      <c r="M37" s="180"/>
      <c r="N37" s="182"/>
      <c r="O37" s="178"/>
      <c r="P37" s="16"/>
      <c r="Q37" s="16"/>
      <c r="R37" s="16"/>
    </row>
    <row r="38" spans="1:22" s="82" customFormat="1" ht="24" hidden="1" customHeight="1" x14ac:dyDescent="0.25">
      <c r="A38" s="213">
        <v>44459</v>
      </c>
      <c r="B38" s="161" t="s">
        <v>26</v>
      </c>
      <c r="C38" s="161" t="str">
        <f>$C$6</f>
        <v>小米飯</v>
      </c>
      <c r="D38" s="34" t="s">
        <v>136</v>
      </c>
      <c r="E38" s="34" t="s">
        <v>137</v>
      </c>
      <c r="F38" s="195" t="s">
        <v>30</v>
      </c>
      <c r="G38" s="34" t="s">
        <v>70</v>
      </c>
      <c r="H38" s="173"/>
      <c r="I38" s="166">
        <f t="shared" ref="I38:K38" si="17">P38</f>
        <v>3.4320261437908495</v>
      </c>
      <c r="J38" s="166">
        <f t="shared" si="17"/>
        <v>2.007857142857143</v>
      </c>
      <c r="K38" s="166">
        <f t="shared" si="17"/>
        <v>1.5310000000000001</v>
      </c>
      <c r="L38" s="183"/>
      <c r="M38" s="179">
        <v>2.2000000000000002</v>
      </c>
      <c r="N38" s="183"/>
      <c r="O38" s="177">
        <f>I38*70+J38*75+K38*25+L38*60+M38*45+N38*95</f>
        <v>528.10611577964517</v>
      </c>
      <c r="P38" s="87">
        <f>'[1]0922-0924'!X11</f>
        <v>3.4320261437908495</v>
      </c>
      <c r="Q38" s="87">
        <f>'[1]0922-0924'!Y11</f>
        <v>2.007857142857143</v>
      </c>
      <c r="R38" s="81">
        <f>'[1]0922-0924'!Z11</f>
        <v>1.5310000000000001</v>
      </c>
    </row>
    <row r="39" spans="1:22" s="82" customFormat="1" ht="14.25" hidden="1" customHeight="1" x14ac:dyDescent="0.25">
      <c r="A39" s="214"/>
      <c r="B39" s="162"/>
      <c r="C39" s="192"/>
      <c r="D39" s="36" t="s">
        <v>138</v>
      </c>
      <c r="E39" s="38" t="s">
        <v>139</v>
      </c>
      <c r="F39" s="196"/>
      <c r="G39" s="36" t="s">
        <v>140</v>
      </c>
      <c r="H39" s="174"/>
      <c r="I39" s="167"/>
      <c r="J39" s="167"/>
      <c r="K39" s="167"/>
      <c r="L39" s="184"/>
      <c r="M39" s="180"/>
      <c r="N39" s="184"/>
      <c r="O39" s="178"/>
      <c r="P39" s="87"/>
      <c r="Q39" s="88"/>
      <c r="R39" s="81"/>
    </row>
    <row r="40" spans="1:22" s="82" customFormat="1" ht="24" hidden="1" customHeight="1" x14ac:dyDescent="0.25">
      <c r="A40" s="213">
        <f>A38+1</f>
        <v>44460</v>
      </c>
      <c r="B40" s="161" t="s">
        <v>35</v>
      </c>
      <c r="C40" s="161" t="str">
        <f>$C$8</f>
        <v>五穀飯</v>
      </c>
      <c r="D40" s="89" t="s">
        <v>141</v>
      </c>
      <c r="E40" s="26" t="s">
        <v>142</v>
      </c>
      <c r="F40" s="27" t="s">
        <v>39</v>
      </c>
      <c r="G40" s="34" t="s">
        <v>143</v>
      </c>
      <c r="H40" s="188" t="s">
        <v>58</v>
      </c>
      <c r="I40" s="166">
        <f t="shared" ref="I40:K40" si="18">P40</f>
        <v>3</v>
      </c>
      <c r="J40" s="166">
        <f t="shared" si="18"/>
        <v>1.9360000000000004</v>
      </c>
      <c r="K40" s="166">
        <f t="shared" si="18"/>
        <v>1.2808000000000002</v>
      </c>
      <c r="L40" s="183">
        <v>1</v>
      </c>
      <c r="M40" s="179">
        <v>2.2000000000000002</v>
      </c>
      <c r="N40" s="177"/>
      <c r="O40" s="177">
        <f>I40*70+J40*75+K40*25+L40*60+M40*45+N40*95</f>
        <v>546.22</v>
      </c>
      <c r="P40" s="87">
        <f>'[1]0922-0924'!X19</f>
        <v>3</v>
      </c>
      <c r="Q40" s="87">
        <f>'[1]0922-0924'!Y19</f>
        <v>1.9360000000000004</v>
      </c>
      <c r="R40" s="81">
        <f>'[1]0922-0924'!Z19</f>
        <v>1.2808000000000002</v>
      </c>
    </row>
    <row r="41" spans="1:22" s="82" customFormat="1" ht="9.75" hidden="1" customHeight="1" x14ac:dyDescent="0.25">
      <c r="A41" s="214"/>
      <c r="B41" s="162"/>
      <c r="C41" s="192"/>
      <c r="D41" s="90" t="s">
        <v>144</v>
      </c>
      <c r="E41" s="38" t="s">
        <v>145</v>
      </c>
      <c r="F41" s="91"/>
      <c r="G41" s="36" t="s">
        <v>146</v>
      </c>
      <c r="H41" s="189"/>
      <c r="I41" s="167"/>
      <c r="J41" s="167"/>
      <c r="K41" s="167"/>
      <c r="L41" s="192"/>
      <c r="M41" s="180"/>
      <c r="N41" s="178"/>
      <c r="O41" s="178"/>
      <c r="P41" s="92"/>
      <c r="Q41" s="87"/>
      <c r="R41" s="81"/>
    </row>
    <row r="42" spans="1:22" s="82" customFormat="1" ht="24" customHeight="1" x14ac:dyDescent="0.25">
      <c r="A42" s="159">
        <f>A40+1</f>
        <v>44461</v>
      </c>
      <c r="B42" s="161" t="s">
        <v>44</v>
      </c>
      <c r="C42" s="161" t="str">
        <f>$C$10</f>
        <v>糙米飯</v>
      </c>
      <c r="D42" s="61" t="s">
        <v>147</v>
      </c>
      <c r="E42" s="93" t="s">
        <v>148</v>
      </c>
      <c r="F42" s="94" t="s">
        <v>21</v>
      </c>
      <c r="G42" s="61" t="s">
        <v>149</v>
      </c>
      <c r="H42" s="211"/>
      <c r="I42" s="166">
        <f t="shared" ref="I42:K42" si="19">P42</f>
        <v>3.6</v>
      </c>
      <c r="J42" s="166">
        <f t="shared" si="19"/>
        <v>2.0249999999999999</v>
      </c>
      <c r="K42" s="166">
        <f t="shared" si="19"/>
        <v>0.96200000000000008</v>
      </c>
      <c r="L42" s="183"/>
      <c r="M42" s="179">
        <v>2.5</v>
      </c>
      <c r="N42" s="183"/>
      <c r="O42" s="177">
        <f>I42*70+J42*75+K42*25+L42*60+M42*45+N42*95</f>
        <v>540.42499999999995</v>
      </c>
      <c r="P42" s="81">
        <f>'[1]0922-0924'!X27</f>
        <v>3.6</v>
      </c>
      <c r="Q42" s="81">
        <f>'[1]0922-0924'!Y27</f>
        <v>2.0249999999999999</v>
      </c>
      <c r="R42" s="81">
        <f>'[1]0922-0924'!Z27</f>
        <v>0.96200000000000008</v>
      </c>
    </row>
    <row r="43" spans="1:22" s="82" customFormat="1" ht="10.5" customHeight="1" x14ac:dyDescent="0.25">
      <c r="A43" s="160"/>
      <c r="B43" s="162"/>
      <c r="C43" s="192"/>
      <c r="D43" s="43" t="s">
        <v>150</v>
      </c>
      <c r="E43" s="45" t="s">
        <v>151</v>
      </c>
      <c r="F43" s="95"/>
      <c r="G43" s="43" t="s">
        <v>152</v>
      </c>
      <c r="H43" s="215"/>
      <c r="I43" s="167"/>
      <c r="J43" s="167"/>
      <c r="K43" s="167"/>
      <c r="L43" s="184"/>
      <c r="M43" s="180"/>
      <c r="N43" s="184"/>
      <c r="O43" s="178"/>
      <c r="P43" s="81"/>
      <c r="Q43" s="81"/>
      <c r="R43" s="81"/>
    </row>
    <row r="44" spans="1:22" s="82" customFormat="1" ht="24" customHeight="1" x14ac:dyDescent="0.25">
      <c r="A44" s="159">
        <f>A42+1</f>
        <v>44462</v>
      </c>
      <c r="B44" s="161" t="s">
        <v>53</v>
      </c>
      <c r="C44" s="161" t="str">
        <f>$C$12</f>
        <v>燕麥飯</v>
      </c>
      <c r="D44" s="96" t="s">
        <v>153</v>
      </c>
      <c r="E44" s="34" t="s">
        <v>154</v>
      </c>
      <c r="F44" s="195" t="s">
        <v>30</v>
      </c>
      <c r="G44" s="97" t="s">
        <v>155</v>
      </c>
      <c r="I44" s="166">
        <f t="shared" ref="I44:K44" si="20">P44</f>
        <v>4.2</v>
      </c>
      <c r="J44" s="166">
        <f t="shared" si="20"/>
        <v>2.1114285714285717</v>
      </c>
      <c r="K44" s="166">
        <f t="shared" si="20"/>
        <v>1.6740000000000002</v>
      </c>
      <c r="L44" s="181"/>
      <c r="M44" s="179">
        <v>2.2000000000000002</v>
      </c>
      <c r="N44" s="183"/>
      <c r="O44" s="177">
        <f>I44*70+J44*75+K44*25+L44*60+M44*45+N44*95</f>
        <v>593.20714285714291</v>
      </c>
      <c r="P44" s="81">
        <f>'[1]0922-0924'!X35</f>
        <v>4.2</v>
      </c>
      <c r="Q44" s="81">
        <f>'[1]0922-0924'!Y35</f>
        <v>2.1114285714285717</v>
      </c>
      <c r="R44" s="81">
        <f>'[1]0922-0924'!Z35</f>
        <v>1.6740000000000002</v>
      </c>
      <c r="U44" s="82" t="s">
        <v>89</v>
      </c>
      <c r="V44" s="82" t="s">
        <v>156</v>
      </c>
    </row>
    <row r="45" spans="1:22" s="82" customFormat="1" ht="12.75" customHeight="1" x14ac:dyDescent="0.25">
      <c r="A45" s="160"/>
      <c r="B45" s="162"/>
      <c r="C45" s="192"/>
      <c r="D45" s="98" t="s">
        <v>157</v>
      </c>
      <c r="E45" s="36" t="s">
        <v>158</v>
      </c>
      <c r="F45" s="196"/>
      <c r="G45" s="99" t="s">
        <v>159</v>
      </c>
      <c r="I45" s="167"/>
      <c r="J45" s="167"/>
      <c r="K45" s="167"/>
      <c r="L45" s="182"/>
      <c r="M45" s="180"/>
      <c r="N45" s="184"/>
      <c r="O45" s="178"/>
      <c r="P45" s="81"/>
      <c r="Q45" s="81"/>
      <c r="R45" s="81"/>
      <c r="V45" s="82" t="s">
        <v>160</v>
      </c>
    </row>
    <row r="46" spans="1:22" s="82" customFormat="1" ht="24" customHeight="1" x14ac:dyDescent="0.25">
      <c r="A46" s="159">
        <f>A44+1</f>
        <v>44463</v>
      </c>
      <c r="B46" s="198" t="s">
        <v>17</v>
      </c>
      <c r="C46" s="198" t="str">
        <f>$C$14</f>
        <v>特餐</v>
      </c>
      <c r="D46" s="85" t="s">
        <v>161</v>
      </c>
      <c r="E46" s="54" t="s">
        <v>162</v>
      </c>
      <c r="F46" s="55" t="s">
        <v>21</v>
      </c>
      <c r="G46" s="56" t="s">
        <v>163</v>
      </c>
      <c r="H46" s="200" t="s">
        <v>58</v>
      </c>
      <c r="I46" s="166">
        <f t="shared" ref="I46:K46" si="21">P46</f>
        <v>3.0714285714285716</v>
      </c>
      <c r="J46" s="166">
        <f t="shared" si="21"/>
        <v>1.8857142857142857</v>
      </c>
      <c r="K46" s="166">
        <f t="shared" si="21"/>
        <v>1.0649999999999999</v>
      </c>
      <c r="L46" s="177">
        <v>1</v>
      </c>
      <c r="M46" s="179">
        <v>3</v>
      </c>
      <c r="N46" s="183"/>
      <c r="O46" s="177">
        <f>I46*70+J46*75+K46*25+L46*60+M46*45+N46*95</f>
        <v>578.05357142857144</v>
      </c>
      <c r="P46" s="81">
        <f>'[1]0922-0924'!X45</f>
        <v>3.0714285714285716</v>
      </c>
      <c r="Q46" s="81">
        <f>'[1]0922-0924'!Y45</f>
        <v>1.8857142857142857</v>
      </c>
      <c r="R46" s="81">
        <f>'[1]0922-0924'!Z45</f>
        <v>1.0649999999999999</v>
      </c>
      <c r="U46" s="82" t="s">
        <v>164</v>
      </c>
    </row>
    <row r="47" spans="1:22" s="101" customFormat="1" ht="12.75" customHeight="1" thickBot="1" x14ac:dyDescent="0.3">
      <c r="A47" s="160"/>
      <c r="B47" s="216"/>
      <c r="C47" s="208"/>
      <c r="D47" s="57" t="s">
        <v>165</v>
      </c>
      <c r="E47" s="74" t="s">
        <v>166</v>
      </c>
      <c r="F47" s="100"/>
      <c r="G47" s="58" t="s">
        <v>163</v>
      </c>
      <c r="H47" s="201"/>
      <c r="I47" s="167"/>
      <c r="J47" s="167"/>
      <c r="K47" s="167"/>
      <c r="L47" s="217"/>
      <c r="M47" s="218"/>
      <c r="N47" s="219"/>
      <c r="O47" s="178"/>
      <c r="P47" s="87"/>
      <c r="Q47" s="87"/>
      <c r="R47" s="87"/>
      <c r="U47" s="101" t="s">
        <v>167</v>
      </c>
    </row>
    <row r="48" spans="1:22" s="101" customFormat="1" ht="25.9" hidden="1" customHeight="1" x14ac:dyDescent="0.25">
      <c r="A48" s="159">
        <f>A46+1</f>
        <v>44464</v>
      </c>
      <c r="B48" s="161" t="s">
        <v>100</v>
      </c>
      <c r="C48" s="161" t="s">
        <v>168</v>
      </c>
      <c r="D48" s="102" t="s">
        <v>169</v>
      </c>
      <c r="E48" s="103" t="s">
        <v>170</v>
      </c>
      <c r="F48" s="104" t="s">
        <v>48</v>
      </c>
      <c r="G48" s="105" t="s">
        <v>171</v>
      </c>
      <c r="H48" s="69"/>
      <c r="I48" s="166">
        <f t="shared" ref="I48:K48" si="22">P48</f>
        <v>3.3333333333333335</v>
      </c>
      <c r="J48" s="166">
        <f t="shared" si="22"/>
        <v>2.0091428571428573</v>
      </c>
      <c r="K48" s="166">
        <f t="shared" si="22"/>
        <v>1.325</v>
      </c>
      <c r="L48" s="106"/>
      <c r="M48" s="71">
        <v>2.5</v>
      </c>
      <c r="N48" s="106"/>
      <c r="O48" s="177">
        <f>I48*70+J48*75+K48*25+L48*60+M48*45+N48*95</f>
        <v>529.64404761904768</v>
      </c>
      <c r="P48" s="87">
        <f>'[1]0922-0924'!X55</f>
        <v>3.3333333333333335</v>
      </c>
      <c r="Q48" s="87">
        <f>'[1]0922-0924'!Y55</f>
        <v>2.0091428571428573</v>
      </c>
      <c r="R48" s="87">
        <f>'[1]0922-0924'!Z55</f>
        <v>1.325</v>
      </c>
    </row>
    <row r="49" spans="1:214" s="101" customFormat="1" ht="12.75" hidden="1" customHeight="1" x14ac:dyDescent="0.25">
      <c r="A49" s="160"/>
      <c r="B49" s="162"/>
      <c r="C49" s="192"/>
      <c r="D49" s="107" t="s">
        <v>172</v>
      </c>
      <c r="E49" s="108" t="s">
        <v>173</v>
      </c>
      <c r="F49" s="109"/>
      <c r="G49" s="110" t="s">
        <v>174</v>
      </c>
      <c r="H49" s="69"/>
      <c r="I49" s="167"/>
      <c r="J49" s="167"/>
      <c r="K49" s="167"/>
      <c r="L49" s="106"/>
      <c r="M49" s="71"/>
      <c r="N49" s="106"/>
      <c r="O49" s="178"/>
      <c r="P49" s="87"/>
      <c r="Q49" s="87"/>
      <c r="R49" s="87"/>
    </row>
    <row r="50" spans="1:214" s="101" customFormat="1" ht="24" customHeight="1" x14ac:dyDescent="0.25">
      <c r="A50" s="159">
        <v>44466</v>
      </c>
      <c r="B50" s="161" t="s">
        <v>26</v>
      </c>
      <c r="C50" s="161" t="str">
        <f>$C$6</f>
        <v>小米飯</v>
      </c>
      <c r="D50" s="32" t="s">
        <v>175</v>
      </c>
      <c r="E50" s="34" t="s">
        <v>176</v>
      </c>
      <c r="F50" s="195" t="s">
        <v>30</v>
      </c>
      <c r="G50" s="34" t="s">
        <v>177</v>
      </c>
      <c r="H50" s="188" t="s">
        <v>320</v>
      </c>
      <c r="I50" s="166">
        <f t="shared" ref="I50:K50" si="23">P50</f>
        <v>4.0342222222222226</v>
      </c>
      <c r="J50" s="166">
        <f t="shared" si="23"/>
        <v>1.9721428571428572</v>
      </c>
      <c r="K50" s="166">
        <f t="shared" si="23"/>
        <v>1.52</v>
      </c>
      <c r="L50" s="183"/>
      <c r="M50" s="183">
        <v>2.5</v>
      </c>
      <c r="N50" s="183"/>
      <c r="O50" s="177">
        <f>I50*70+J50*75+K50*25+L50*60+M50*45+N50*95</f>
        <v>580.8062698412698</v>
      </c>
      <c r="P50" s="87">
        <v>4.0342222222222226</v>
      </c>
      <c r="Q50" s="87">
        <v>1.9721428571428572</v>
      </c>
      <c r="R50" s="87">
        <v>1.52</v>
      </c>
    </row>
    <row r="51" spans="1:214" s="101" customFormat="1" ht="12.75" customHeight="1" thickBot="1" x14ac:dyDescent="0.3">
      <c r="A51" s="160"/>
      <c r="B51" s="162"/>
      <c r="C51" s="192"/>
      <c r="D51" s="60" t="s">
        <v>178</v>
      </c>
      <c r="E51" s="36" t="s">
        <v>179</v>
      </c>
      <c r="F51" s="196"/>
      <c r="G51" s="111" t="s">
        <v>180</v>
      </c>
      <c r="H51" s="241"/>
      <c r="I51" s="167"/>
      <c r="J51" s="167"/>
      <c r="K51" s="167"/>
      <c r="L51" s="219"/>
      <c r="M51" s="219"/>
      <c r="N51" s="219"/>
      <c r="O51" s="178"/>
      <c r="P51" s="87"/>
      <c r="Q51" s="87"/>
      <c r="R51" s="87"/>
    </row>
    <row r="52" spans="1:214" s="101" customFormat="1" ht="24" customHeight="1" x14ac:dyDescent="0.25">
      <c r="A52" s="159">
        <f>A50+1</f>
        <v>44467</v>
      </c>
      <c r="B52" s="161" t="s">
        <v>35</v>
      </c>
      <c r="C52" s="161" t="str">
        <f>$C$8</f>
        <v>五穀飯</v>
      </c>
      <c r="D52" s="79" t="s">
        <v>181</v>
      </c>
      <c r="E52" s="34" t="s">
        <v>182</v>
      </c>
      <c r="F52" s="33" t="s">
        <v>183</v>
      </c>
      <c r="G52" s="47" t="s">
        <v>184</v>
      </c>
      <c r="H52" s="242" t="s">
        <v>321</v>
      </c>
      <c r="I52" s="166">
        <f t="shared" ref="I52:K52" si="24">P52</f>
        <v>3.9117647058823501</v>
      </c>
      <c r="J52" s="166">
        <f t="shared" si="24"/>
        <v>2.061742424242424</v>
      </c>
      <c r="K52" s="166">
        <f t="shared" si="24"/>
        <v>1.365</v>
      </c>
      <c r="L52" s="177">
        <v>1</v>
      </c>
      <c r="M52" s="183">
        <v>2.5</v>
      </c>
      <c r="N52" s="177">
        <v>1</v>
      </c>
      <c r="O52" s="177">
        <f>I52*70+J52*75+K52*25+L52*60+M52*45+N52*95</f>
        <v>730.0792112299464</v>
      </c>
      <c r="P52" s="87">
        <v>3.9117647058823501</v>
      </c>
      <c r="Q52" s="87">
        <v>2.061742424242424</v>
      </c>
      <c r="R52" s="87">
        <v>1.365</v>
      </c>
    </row>
    <row r="53" spans="1:214" s="101" customFormat="1" ht="13.15" customHeight="1" thickBot="1" x14ac:dyDescent="0.3">
      <c r="A53" s="160"/>
      <c r="B53" s="162"/>
      <c r="C53" s="192"/>
      <c r="D53" s="80" t="s">
        <v>185</v>
      </c>
      <c r="E53" s="36" t="s">
        <v>186</v>
      </c>
      <c r="F53" s="37"/>
      <c r="G53" s="52" t="s">
        <v>187</v>
      </c>
      <c r="H53" s="243"/>
      <c r="I53" s="167"/>
      <c r="J53" s="167"/>
      <c r="K53" s="167"/>
      <c r="L53" s="202"/>
      <c r="M53" s="219"/>
      <c r="N53" s="217"/>
      <c r="O53" s="178"/>
      <c r="P53" s="87"/>
      <c r="Q53" s="87"/>
      <c r="R53" s="87"/>
    </row>
    <row r="54" spans="1:214" s="101" customFormat="1" ht="29.45" customHeight="1" x14ac:dyDescent="0.25">
      <c r="A54" s="159">
        <f>A52+1</f>
        <v>44468</v>
      </c>
      <c r="B54" s="161" t="s">
        <v>44</v>
      </c>
      <c r="C54" s="161" t="str">
        <f>$C$10</f>
        <v>糙米飯</v>
      </c>
      <c r="D54" s="61" t="s">
        <v>188</v>
      </c>
      <c r="E54" s="40" t="s">
        <v>189</v>
      </c>
      <c r="F54" s="41" t="s">
        <v>119</v>
      </c>
      <c r="G54" s="61" t="s">
        <v>190</v>
      </c>
      <c r="H54" s="173"/>
      <c r="I54" s="166">
        <f t="shared" ref="I54:K54" si="25">P54</f>
        <v>3.9124444444444446</v>
      </c>
      <c r="J54" s="166">
        <f t="shared" si="25"/>
        <v>1.9857142857142858</v>
      </c>
      <c r="K54" s="166">
        <f t="shared" si="25"/>
        <v>0.96250000000000002</v>
      </c>
      <c r="L54" s="183"/>
      <c r="M54" s="179">
        <v>2.5</v>
      </c>
      <c r="N54" s="183"/>
      <c r="O54" s="177">
        <f>I54*70+J54*75+K54*25+L54*60+M54*45+N54*95</f>
        <v>559.36218253968264</v>
      </c>
      <c r="P54" s="87">
        <f>'[1]0927-0930'!X27</f>
        <v>3.9124444444444446</v>
      </c>
      <c r="Q54" s="87">
        <f>'[1]0927-0930'!Y27</f>
        <v>1.9857142857142858</v>
      </c>
      <c r="R54" s="87">
        <f>'[1]0927-0930'!Z27</f>
        <v>0.96250000000000002</v>
      </c>
    </row>
    <row r="55" spans="1:214" s="101" customFormat="1" ht="13.15" customHeight="1" x14ac:dyDescent="0.25">
      <c r="A55" s="160"/>
      <c r="B55" s="162"/>
      <c r="C55" s="192"/>
      <c r="D55" s="43" t="s">
        <v>191</v>
      </c>
      <c r="E55" s="112" t="s">
        <v>192</v>
      </c>
      <c r="F55" s="44"/>
      <c r="G55" s="43" t="s">
        <v>193</v>
      </c>
      <c r="H55" s="174"/>
      <c r="I55" s="167"/>
      <c r="J55" s="167"/>
      <c r="K55" s="167"/>
      <c r="L55" s="184"/>
      <c r="M55" s="180"/>
      <c r="N55" s="184"/>
      <c r="O55" s="178"/>
      <c r="P55" s="87"/>
      <c r="Q55" s="87"/>
      <c r="R55" s="87"/>
    </row>
    <row r="56" spans="1:214" s="101" customFormat="1" ht="29.45" customHeight="1" x14ac:dyDescent="0.25">
      <c r="A56" s="159">
        <f>A54+1</f>
        <v>44469</v>
      </c>
      <c r="B56" s="161" t="s">
        <v>53</v>
      </c>
      <c r="C56" s="161" t="str">
        <f>$C$12</f>
        <v>燕麥飯</v>
      </c>
      <c r="D56" s="48" t="s">
        <v>194</v>
      </c>
      <c r="E56" s="34" t="s">
        <v>195</v>
      </c>
      <c r="F56" s="27" t="s">
        <v>196</v>
      </c>
      <c r="G56" s="77" t="s">
        <v>197</v>
      </c>
      <c r="I56" s="166">
        <f t="shared" ref="I56:K56" si="26">P56</f>
        <v>3</v>
      </c>
      <c r="J56" s="166">
        <f t="shared" si="26"/>
        <v>2.2114285714285713</v>
      </c>
      <c r="K56" s="166">
        <f t="shared" si="26"/>
        <v>1.3644999999999998</v>
      </c>
      <c r="L56" s="181"/>
      <c r="M56" s="179">
        <v>2.5</v>
      </c>
      <c r="N56" s="183"/>
      <c r="O56" s="177">
        <f>I56*70+J56*75+K56*25+L56*60+M56*45+N56*95</f>
        <v>522.46964285714284</v>
      </c>
      <c r="P56" s="87">
        <f>'[1]0927-0930'!X35</f>
        <v>3</v>
      </c>
      <c r="Q56" s="87">
        <f>'[1]0927-0930'!Y35</f>
        <v>2.2114285714285713</v>
      </c>
      <c r="R56" s="87">
        <f>'[1]0927-0930'!Z35</f>
        <v>1.3644999999999998</v>
      </c>
    </row>
    <row r="57" spans="1:214" s="101" customFormat="1" ht="13.15" customHeight="1" x14ac:dyDescent="0.25">
      <c r="A57" s="160"/>
      <c r="B57" s="162"/>
      <c r="C57" s="192"/>
      <c r="D57" s="113" t="s">
        <v>198</v>
      </c>
      <c r="E57" s="36" t="s">
        <v>199</v>
      </c>
      <c r="F57" s="114"/>
      <c r="G57" s="115" t="s">
        <v>200</v>
      </c>
      <c r="H57" s="150"/>
      <c r="I57" s="167"/>
      <c r="J57" s="167"/>
      <c r="K57" s="167"/>
      <c r="L57" s="182"/>
      <c r="M57" s="180"/>
      <c r="N57" s="184"/>
      <c r="O57" s="178"/>
      <c r="P57" s="87"/>
      <c r="Q57" s="87"/>
      <c r="R57" s="87"/>
    </row>
    <row r="58" spans="1:214" s="101" customFormat="1" ht="29.45" hidden="1" customHeight="1" x14ac:dyDescent="0.25">
      <c r="A58" s="221">
        <f>A56+1</f>
        <v>44470</v>
      </c>
      <c r="B58" s="198" t="s">
        <v>17</v>
      </c>
      <c r="C58" s="198" t="str">
        <f>$C$14</f>
        <v>特餐</v>
      </c>
      <c r="D58" s="85" t="s">
        <v>201</v>
      </c>
      <c r="E58" s="54" t="s">
        <v>202</v>
      </c>
      <c r="F58" s="55" t="s">
        <v>183</v>
      </c>
      <c r="G58" s="56" t="s">
        <v>203</v>
      </c>
      <c r="H58" s="173"/>
      <c r="I58" s="166">
        <f t="shared" ref="I58:K58" si="27">P58</f>
        <v>2.04</v>
      </c>
      <c r="J58" s="166">
        <f t="shared" si="27"/>
        <v>1.6833333333333331</v>
      </c>
      <c r="K58" s="166">
        <f t="shared" si="27"/>
        <v>0.6</v>
      </c>
      <c r="L58" s="183"/>
      <c r="M58" s="179">
        <v>2.5</v>
      </c>
      <c r="N58" s="183"/>
      <c r="O58" s="177">
        <f>I58*70+J58*75+K58*25+L58*60+M58*45+N58*95</f>
        <v>396.55</v>
      </c>
      <c r="P58" s="87">
        <f>'[1]0927-0930'!X45</f>
        <v>2.04</v>
      </c>
      <c r="Q58" s="87">
        <f>'[1]0927-0930'!Y45</f>
        <v>1.6833333333333331</v>
      </c>
      <c r="R58" s="87">
        <f>'[1]0927-0930'!Z45</f>
        <v>0.6</v>
      </c>
    </row>
    <row r="59" spans="1:214" s="101" customFormat="1" ht="12.75" hidden="1" customHeight="1" x14ac:dyDescent="0.25">
      <c r="A59" s="222"/>
      <c r="B59" s="216"/>
      <c r="C59" s="208"/>
      <c r="D59" s="57" t="s">
        <v>201</v>
      </c>
      <c r="E59" s="116" t="s">
        <v>202</v>
      </c>
      <c r="F59" s="100"/>
      <c r="G59" s="58" t="s">
        <v>204</v>
      </c>
      <c r="H59" s="220"/>
      <c r="I59" s="167"/>
      <c r="J59" s="167"/>
      <c r="K59" s="167"/>
      <c r="L59" s="219"/>
      <c r="M59" s="218"/>
      <c r="N59" s="219"/>
      <c r="O59" s="178"/>
      <c r="P59" s="87"/>
      <c r="Q59" s="87"/>
      <c r="R59" s="87"/>
    </row>
    <row r="60" spans="1:214" s="101" customFormat="1" ht="24" hidden="1" customHeight="1" x14ac:dyDescent="0.25">
      <c r="A60" s="221">
        <v>44011</v>
      </c>
      <c r="B60" s="161" t="s">
        <v>53</v>
      </c>
      <c r="C60" s="161" t="str">
        <f>$C$6</f>
        <v>小米飯</v>
      </c>
      <c r="D60" s="32"/>
      <c r="E60" s="34"/>
      <c r="F60" s="117" t="s">
        <v>89</v>
      </c>
      <c r="G60" s="34"/>
      <c r="H60" s="173"/>
      <c r="I60" s="166">
        <f t="shared" ref="I60:K60" si="28">P60</f>
        <v>0</v>
      </c>
      <c r="J60" s="166">
        <f t="shared" si="28"/>
        <v>0</v>
      </c>
      <c r="K60" s="166">
        <f t="shared" si="28"/>
        <v>0</v>
      </c>
      <c r="L60" s="183"/>
      <c r="M60" s="183">
        <v>2.2000000000000002</v>
      </c>
      <c r="N60" s="183"/>
      <c r="O60" s="177">
        <f>I60*70+J60*75+K60*25+L60*60+M60*45+N60*95</f>
        <v>99.000000000000014</v>
      </c>
      <c r="P60" s="87"/>
      <c r="Q60" s="87"/>
      <c r="R60" s="87"/>
    </row>
    <row r="61" spans="1:214" s="101" customFormat="1" ht="15" hidden="1" customHeight="1" x14ac:dyDescent="0.25">
      <c r="A61" s="222"/>
      <c r="B61" s="162"/>
      <c r="C61" s="192"/>
      <c r="D61" s="60"/>
      <c r="E61" s="36"/>
      <c r="F61" s="118"/>
      <c r="G61" s="111"/>
      <c r="H61" s="220"/>
      <c r="I61" s="167"/>
      <c r="J61" s="167"/>
      <c r="K61" s="167"/>
      <c r="L61" s="219"/>
      <c r="M61" s="219"/>
      <c r="N61" s="219"/>
      <c r="O61" s="178"/>
      <c r="P61" s="87"/>
      <c r="Q61" s="87"/>
      <c r="R61" s="87"/>
    </row>
    <row r="62" spans="1:214" s="101" customFormat="1" ht="24" hidden="1" customHeight="1" x14ac:dyDescent="0.25">
      <c r="A62" s="221">
        <f>A60+1</f>
        <v>44012</v>
      </c>
      <c r="B62" s="198" t="s">
        <v>17</v>
      </c>
      <c r="C62" s="198" t="s">
        <v>18</v>
      </c>
      <c r="D62" s="85"/>
      <c r="E62" s="54"/>
      <c r="F62" s="55" t="s">
        <v>21</v>
      </c>
      <c r="G62" s="56"/>
      <c r="H62" s="188"/>
      <c r="I62" s="166">
        <f t="shared" ref="I62:K62" si="29">P62</f>
        <v>0</v>
      </c>
      <c r="J62" s="166">
        <f t="shared" si="29"/>
        <v>0</v>
      </c>
      <c r="K62" s="166">
        <f t="shared" si="29"/>
        <v>0</v>
      </c>
      <c r="L62" s="183"/>
      <c r="M62" s="183">
        <v>2.2000000000000002</v>
      </c>
      <c r="N62" s="177">
        <v>1</v>
      </c>
      <c r="O62" s="177">
        <f>I62*70+J62*75+K62*25+L62*60+M62*45+N62*95</f>
        <v>194</v>
      </c>
      <c r="P62" s="87"/>
      <c r="Q62" s="87"/>
      <c r="R62" s="87"/>
    </row>
    <row r="63" spans="1:214" s="101" customFormat="1" ht="15" hidden="1" customHeight="1" x14ac:dyDescent="0.25">
      <c r="A63" s="222"/>
      <c r="B63" s="216"/>
      <c r="C63" s="233"/>
      <c r="D63" s="57"/>
      <c r="E63" s="74"/>
      <c r="F63" s="59"/>
      <c r="G63" s="86"/>
      <c r="H63" s="189"/>
      <c r="I63" s="167"/>
      <c r="J63" s="167"/>
      <c r="K63" s="167"/>
      <c r="L63" s="219"/>
      <c r="M63" s="219"/>
      <c r="N63" s="217"/>
      <c r="O63" s="178"/>
      <c r="P63" s="87"/>
      <c r="Q63" s="87"/>
      <c r="R63" s="87"/>
    </row>
    <row r="64" spans="1:214" ht="18.600000000000001" customHeight="1" x14ac:dyDescent="0.25">
      <c r="A64" s="225" t="s">
        <v>205</v>
      </c>
      <c r="B64" s="119" t="s">
        <v>206</v>
      </c>
      <c r="C64" s="120"/>
      <c r="D64" s="121"/>
      <c r="E64" s="121"/>
      <c r="F64" s="121"/>
      <c r="G64" s="121"/>
      <c r="H64" s="122"/>
      <c r="I64" s="122"/>
      <c r="J64" s="122"/>
      <c r="K64" s="122"/>
      <c r="L64" s="122"/>
      <c r="M64" s="122"/>
      <c r="N64" s="122"/>
      <c r="O64" s="123"/>
      <c r="HF64" s="124"/>
    </row>
    <row r="65" spans="1:15" x14ac:dyDescent="0.25">
      <c r="A65" s="226"/>
      <c r="B65" s="125" t="s">
        <v>207</v>
      </c>
      <c r="C65" s="126"/>
      <c r="D65" s="127"/>
      <c r="E65" s="127"/>
      <c r="F65" s="127"/>
      <c r="G65" s="127"/>
      <c r="H65" s="128"/>
      <c r="I65" s="128"/>
      <c r="J65" s="128"/>
      <c r="K65" s="128"/>
      <c r="L65" s="128"/>
      <c r="M65" s="128"/>
      <c r="N65" s="128"/>
      <c r="O65" s="129"/>
    </row>
    <row r="66" spans="1:15" ht="31.9" customHeight="1" x14ac:dyDescent="0.25">
      <c r="A66" s="226"/>
      <c r="B66" s="227" t="s">
        <v>326</v>
      </c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9"/>
    </row>
    <row r="67" spans="1:15" x14ac:dyDescent="0.25">
      <c r="A67" s="226"/>
      <c r="B67" s="230" t="s">
        <v>208</v>
      </c>
      <c r="C67" s="231"/>
      <c r="D67" s="231"/>
      <c r="E67" s="231"/>
      <c r="F67" s="231"/>
      <c r="G67" s="231"/>
      <c r="H67" s="128"/>
      <c r="I67" s="128"/>
      <c r="J67" s="128"/>
      <c r="K67" s="128"/>
      <c r="L67" s="128"/>
      <c r="M67" s="128"/>
      <c r="N67" s="128"/>
      <c r="O67" s="129"/>
    </row>
    <row r="68" spans="1:15" x14ac:dyDescent="0.25">
      <c r="A68" s="226"/>
      <c r="B68" s="223" t="s">
        <v>209</v>
      </c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128"/>
      <c r="O68" s="129"/>
    </row>
    <row r="69" spans="1:15" x14ac:dyDescent="0.25">
      <c r="A69" s="226"/>
      <c r="B69" s="223" t="s">
        <v>210</v>
      </c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128"/>
      <c r="O69" s="129"/>
    </row>
    <row r="70" spans="1:15" x14ac:dyDescent="0.25">
      <c r="A70" s="226"/>
      <c r="B70" s="130" t="s">
        <v>211</v>
      </c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22"/>
      <c r="O70" s="123"/>
    </row>
    <row r="71" spans="1:15" x14ac:dyDescent="0.25">
      <c r="A71" s="223" t="s">
        <v>212</v>
      </c>
      <c r="B71" s="224"/>
      <c r="C71" s="224"/>
      <c r="D71" s="224"/>
      <c r="E71" s="224"/>
      <c r="F71" s="224"/>
      <c r="G71" s="224"/>
      <c r="H71" s="122"/>
      <c r="I71" s="122"/>
      <c r="J71" s="122"/>
      <c r="K71" s="122"/>
      <c r="L71" s="122"/>
      <c r="M71" s="122"/>
      <c r="N71" s="122"/>
      <c r="O71" s="123"/>
    </row>
    <row r="72" spans="1:15" x14ac:dyDescent="0.25">
      <c r="B72" s="132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</row>
    <row r="73" spans="1:15" x14ac:dyDescent="0.25">
      <c r="B73" s="132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</row>
    <row r="74" spans="1:15" x14ac:dyDescent="0.25">
      <c r="B74" s="132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</row>
    <row r="75" spans="1:15" x14ac:dyDescent="0.25">
      <c r="B75" s="132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</row>
    <row r="76" spans="1:15" x14ac:dyDescent="0.25">
      <c r="B76" s="132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</row>
    <row r="77" spans="1:15" x14ac:dyDescent="0.25">
      <c r="B77" s="132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</row>
    <row r="78" spans="1:15" x14ac:dyDescent="0.25">
      <c r="B78" s="132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</row>
  </sheetData>
  <mergeCells count="335">
    <mergeCell ref="A71:G71"/>
    <mergeCell ref="K62:K63"/>
    <mergeCell ref="L62:L63"/>
    <mergeCell ref="M62:M63"/>
    <mergeCell ref="N62:N63"/>
    <mergeCell ref="O62:O63"/>
    <mergeCell ref="A64:A70"/>
    <mergeCell ref="B66:O66"/>
    <mergeCell ref="B67:G67"/>
    <mergeCell ref="B68:M68"/>
    <mergeCell ref="B69:M69"/>
    <mergeCell ref="A62:A63"/>
    <mergeCell ref="B62:B63"/>
    <mergeCell ref="C62:C63"/>
    <mergeCell ref="H62:H63"/>
    <mergeCell ref="I62:I63"/>
    <mergeCell ref="J62:J63"/>
    <mergeCell ref="J60:J61"/>
    <mergeCell ref="K60:K61"/>
    <mergeCell ref="L60:L61"/>
    <mergeCell ref="M60:M61"/>
    <mergeCell ref="N60:N61"/>
    <mergeCell ref="O60:O61"/>
    <mergeCell ref="K58:K59"/>
    <mergeCell ref="L58:L59"/>
    <mergeCell ref="M58:M59"/>
    <mergeCell ref="N58:N59"/>
    <mergeCell ref="O58:O59"/>
    <mergeCell ref="J58:J59"/>
    <mergeCell ref="A60:A61"/>
    <mergeCell ref="B60:B61"/>
    <mergeCell ref="C60:C61"/>
    <mergeCell ref="H60:H61"/>
    <mergeCell ref="I60:I61"/>
    <mergeCell ref="A58:A59"/>
    <mergeCell ref="B58:B59"/>
    <mergeCell ref="C58:C59"/>
    <mergeCell ref="H58:H59"/>
    <mergeCell ref="I58:I59"/>
    <mergeCell ref="L56:L57"/>
    <mergeCell ref="M56:M57"/>
    <mergeCell ref="N56:N57"/>
    <mergeCell ref="O56:O57"/>
    <mergeCell ref="K54:K55"/>
    <mergeCell ref="L54:L55"/>
    <mergeCell ref="M54:M55"/>
    <mergeCell ref="N54:N55"/>
    <mergeCell ref="O54:O55"/>
    <mergeCell ref="L52:L53"/>
    <mergeCell ref="M52:M53"/>
    <mergeCell ref="N52:N53"/>
    <mergeCell ref="O52:O53"/>
    <mergeCell ref="A54:A55"/>
    <mergeCell ref="B54:B55"/>
    <mergeCell ref="C54:C55"/>
    <mergeCell ref="H54:H55"/>
    <mergeCell ref="I54:I55"/>
    <mergeCell ref="J54:J55"/>
    <mergeCell ref="A52:A53"/>
    <mergeCell ref="B52:B53"/>
    <mergeCell ref="C52:C53"/>
    <mergeCell ref="I52:I53"/>
    <mergeCell ref="J52:J53"/>
    <mergeCell ref="K52:K53"/>
    <mergeCell ref="A56:A57"/>
    <mergeCell ref="B56:B57"/>
    <mergeCell ref="C56:C57"/>
    <mergeCell ref="H52:H53"/>
    <mergeCell ref="I56:I57"/>
    <mergeCell ref="J56:J57"/>
    <mergeCell ref="K56:K57"/>
    <mergeCell ref="O48:O49"/>
    <mergeCell ref="A50:A51"/>
    <mergeCell ref="B50:B51"/>
    <mergeCell ref="C50:C51"/>
    <mergeCell ref="F50:F51"/>
    <mergeCell ref="H50:H51"/>
    <mergeCell ref="I50:I51"/>
    <mergeCell ref="J50:J51"/>
    <mergeCell ref="K50:K51"/>
    <mergeCell ref="L50:L51"/>
    <mergeCell ref="A48:A49"/>
    <mergeCell ref="B48:B49"/>
    <mergeCell ref="C48:C49"/>
    <mergeCell ref="I48:I49"/>
    <mergeCell ref="J48:J49"/>
    <mergeCell ref="K48:K49"/>
    <mergeCell ref="M50:M51"/>
    <mergeCell ref="N50:N51"/>
    <mergeCell ref="O50:O51"/>
    <mergeCell ref="M42:M43"/>
    <mergeCell ref="N42:N43"/>
    <mergeCell ref="O42:O43"/>
    <mergeCell ref="A44:A45"/>
    <mergeCell ref="B44:B45"/>
    <mergeCell ref="C44:C45"/>
    <mergeCell ref="F44:F45"/>
    <mergeCell ref="H46:H47"/>
    <mergeCell ref="I44:I45"/>
    <mergeCell ref="J44:J45"/>
    <mergeCell ref="J46:J47"/>
    <mergeCell ref="K46:K47"/>
    <mergeCell ref="L46:L47"/>
    <mergeCell ref="M46:M47"/>
    <mergeCell ref="N46:N47"/>
    <mergeCell ref="O46:O47"/>
    <mergeCell ref="K44:K45"/>
    <mergeCell ref="L44:L45"/>
    <mergeCell ref="M44:M45"/>
    <mergeCell ref="N44:N45"/>
    <mergeCell ref="O44:O45"/>
    <mergeCell ref="A42:A43"/>
    <mergeCell ref="B42:B43"/>
    <mergeCell ref="C42:C43"/>
    <mergeCell ref="H42:H43"/>
    <mergeCell ref="I42:I43"/>
    <mergeCell ref="J42:J43"/>
    <mergeCell ref="K42:K43"/>
    <mergeCell ref="L42:L43"/>
    <mergeCell ref="A46:A47"/>
    <mergeCell ref="B46:B47"/>
    <mergeCell ref="C46:C47"/>
    <mergeCell ref="I46:I47"/>
    <mergeCell ref="A38:A39"/>
    <mergeCell ref="B38:B39"/>
    <mergeCell ref="C38:C39"/>
    <mergeCell ref="F38:F39"/>
    <mergeCell ref="H38:H39"/>
    <mergeCell ref="O38:O39"/>
    <mergeCell ref="A40:A41"/>
    <mergeCell ref="B40:B41"/>
    <mergeCell ref="C40:C41"/>
    <mergeCell ref="H40:H41"/>
    <mergeCell ref="I40:I41"/>
    <mergeCell ref="J40:J41"/>
    <mergeCell ref="K40:K41"/>
    <mergeCell ref="L40:L41"/>
    <mergeCell ref="M40:M41"/>
    <mergeCell ref="I38:I39"/>
    <mergeCell ref="J38:J39"/>
    <mergeCell ref="K38:K39"/>
    <mergeCell ref="L38:L39"/>
    <mergeCell ref="M38:M39"/>
    <mergeCell ref="N38:N39"/>
    <mergeCell ref="N40:N41"/>
    <mergeCell ref="O40:O41"/>
    <mergeCell ref="K34:K35"/>
    <mergeCell ref="L34:L35"/>
    <mergeCell ref="M34:M35"/>
    <mergeCell ref="O34:O35"/>
    <mergeCell ref="A36:A37"/>
    <mergeCell ref="B36:B37"/>
    <mergeCell ref="C36:C37"/>
    <mergeCell ref="H36:H37"/>
    <mergeCell ref="I36:I37"/>
    <mergeCell ref="J36:J37"/>
    <mergeCell ref="A34:A35"/>
    <mergeCell ref="B34:B35"/>
    <mergeCell ref="C34:C35"/>
    <mergeCell ref="H34:H35"/>
    <mergeCell ref="I34:I35"/>
    <mergeCell ref="J34:J35"/>
    <mergeCell ref="K36:K37"/>
    <mergeCell ref="L36:L37"/>
    <mergeCell ref="M36:M37"/>
    <mergeCell ref="N36:N37"/>
    <mergeCell ref="O36:O37"/>
    <mergeCell ref="L32:L33"/>
    <mergeCell ref="M32:M33"/>
    <mergeCell ref="N32:N33"/>
    <mergeCell ref="O32:O33"/>
    <mergeCell ref="K30:K31"/>
    <mergeCell ref="L30:L31"/>
    <mergeCell ref="M30:M31"/>
    <mergeCell ref="N30:N31"/>
    <mergeCell ref="O30:O31"/>
    <mergeCell ref="L28:L29"/>
    <mergeCell ref="M28:M29"/>
    <mergeCell ref="N28:N29"/>
    <mergeCell ref="O28:O29"/>
    <mergeCell ref="A30:A31"/>
    <mergeCell ref="B30:B31"/>
    <mergeCell ref="C30:C31"/>
    <mergeCell ref="H30:H31"/>
    <mergeCell ref="I30:I31"/>
    <mergeCell ref="J30:J31"/>
    <mergeCell ref="A28:A29"/>
    <mergeCell ref="B28:B29"/>
    <mergeCell ref="C28:C29"/>
    <mergeCell ref="F28:F29"/>
    <mergeCell ref="H28:H29"/>
    <mergeCell ref="I28:I29"/>
    <mergeCell ref="J28:J29"/>
    <mergeCell ref="K28:K29"/>
    <mergeCell ref="A32:A33"/>
    <mergeCell ref="B32:B33"/>
    <mergeCell ref="C32:C33"/>
    <mergeCell ref="H32:H33"/>
    <mergeCell ref="I32:I33"/>
    <mergeCell ref="J32:J33"/>
    <mergeCell ref="K32:K33"/>
    <mergeCell ref="N24:N25"/>
    <mergeCell ref="O24:O25"/>
    <mergeCell ref="A26:A27"/>
    <mergeCell ref="B26:B27"/>
    <mergeCell ref="C26:C27"/>
    <mergeCell ref="I26:I27"/>
    <mergeCell ref="J26:J27"/>
    <mergeCell ref="K26:K27"/>
    <mergeCell ref="O26:O27"/>
    <mergeCell ref="A24:A25"/>
    <mergeCell ref="B24:B25"/>
    <mergeCell ref="C24:C25"/>
    <mergeCell ref="H24:H25"/>
    <mergeCell ref="I24:I25"/>
    <mergeCell ref="J24:J25"/>
    <mergeCell ref="K24:K25"/>
    <mergeCell ref="L24:L25"/>
    <mergeCell ref="M24:M25"/>
    <mergeCell ref="M20:M21"/>
    <mergeCell ref="N20:N21"/>
    <mergeCell ref="O20:O21"/>
    <mergeCell ref="A22:A23"/>
    <mergeCell ref="B22:B23"/>
    <mergeCell ref="C22:C23"/>
    <mergeCell ref="H18:H19"/>
    <mergeCell ref="I22:I23"/>
    <mergeCell ref="J22:J23"/>
    <mergeCell ref="K22:K23"/>
    <mergeCell ref="N18:N19"/>
    <mergeCell ref="O18:O19"/>
    <mergeCell ref="A20:A21"/>
    <mergeCell ref="B20:B21"/>
    <mergeCell ref="C20:C21"/>
    <mergeCell ref="H20:H21"/>
    <mergeCell ref="I20:I21"/>
    <mergeCell ref="J20:J21"/>
    <mergeCell ref="K20:K21"/>
    <mergeCell ref="L20:L21"/>
    <mergeCell ref="L22:L23"/>
    <mergeCell ref="M22:M23"/>
    <mergeCell ref="N22:N23"/>
    <mergeCell ref="O22:O23"/>
    <mergeCell ref="A18:A19"/>
    <mergeCell ref="B18:B19"/>
    <mergeCell ref="C18:C19"/>
    <mergeCell ref="I18:I19"/>
    <mergeCell ref="J18:J19"/>
    <mergeCell ref="K18:K19"/>
    <mergeCell ref="L18:L19"/>
    <mergeCell ref="M18:M19"/>
    <mergeCell ref="I16:I17"/>
    <mergeCell ref="J16:J17"/>
    <mergeCell ref="K16:K17"/>
    <mergeCell ref="L16:L17"/>
    <mergeCell ref="M16:M17"/>
    <mergeCell ref="K14:K15"/>
    <mergeCell ref="L14:L15"/>
    <mergeCell ref="M14:M15"/>
    <mergeCell ref="N14:N15"/>
    <mergeCell ref="O14:O15"/>
    <mergeCell ref="A16:A17"/>
    <mergeCell ref="B16:B17"/>
    <mergeCell ref="C16:C17"/>
    <mergeCell ref="F16:F17"/>
    <mergeCell ref="H16:H17"/>
    <mergeCell ref="A14:A15"/>
    <mergeCell ref="B14:B15"/>
    <mergeCell ref="C14:C15"/>
    <mergeCell ref="I14:I15"/>
    <mergeCell ref="J14:J15"/>
    <mergeCell ref="H14:H15"/>
    <mergeCell ref="O16:O17"/>
    <mergeCell ref="N16:N17"/>
    <mergeCell ref="O8:O9"/>
    <mergeCell ref="J8:J9"/>
    <mergeCell ref="J12:J13"/>
    <mergeCell ref="K12:K13"/>
    <mergeCell ref="L12:L13"/>
    <mergeCell ref="M12:M13"/>
    <mergeCell ref="N12:N13"/>
    <mergeCell ref="O12:O13"/>
    <mergeCell ref="A12:A13"/>
    <mergeCell ref="B12:B13"/>
    <mergeCell ref="C12:C13"/>
    <mergeCell ref="F12:F13"/>
    <mergeCell ref="I12:I13"/>
    <mergeCell ref="M4:M5"/>
    <mergeCell ref="N4:N5"/>
    <mergeCell ref="O4:O5"/>
    <mergeCell ref="J4:J5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A1:M1"/>
    <mergeCell ref="N1:O1"/>
    <mergeCell ref="A2:A3"/>
    <mergeCell ref="B2:B3"/>
    <mergeCell ref="C2:H2"/>
    <mergeCell ref="O2:O3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6:J7"/>
    <mergeCell ref="K6:K7"/>
    <mergeCell ref="L6:L7"/>
    <mergeCell ref="M6:M7"/>
    <mergeCell ref="N6:N7"/>
    <mergeCell ref="O6:O7"/>
    <mergeCell ref="K4:K5"/>
    <mergeCell ref="L4:L5"/>
  </mergeCells>
  <phoneticPr fontId="2" type="noConversion"/>
  <printOptions horizontalCentered="1" verticalCentered="1"/>
  <pageMargins left="0" right="0" top="0" bottom="0" header="0" footer="0"/>
  <pageSetup paperSize="9" scale="75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78"/>
  <sheetViews>
    <sheetView tabSelected="1" view="pageBreakPreview" topLeftCell="A56" zoomScaleNormal="100" zoomScaleSheetLayoutView="100" workbookViewId="0">
      <selection activeCell="B66" sqref="B66:O66"/>
    </sheetView>
  </sheetViews>
  <sheetFormatPr defaultColWidth="9" defaultRowHeight="15.75" x14ac:dyDescent="0.25"/>
  <cols>
    <col min="1" max="1" width="7.5" style="7" customWidth="1"/>
    <col min="2" max="2" width="4.5" style="7" bestFit="1" customWidth="1"/>
    <col min="3" max="3" width="7.25" style="3" customWidth="1"/>
    <col min="4" max="4" width="23" style="3" customWidth="1"/>
    <col min="5" max="5" width="20.375" style="3" customWidth="1"/>
    <col min="6" max="6" width="7.375" style="3" customWidth="1"/>
    <col min="7" max="7" width="23.625" style="3" customWidth="1"/>
    <col min="8" max="8" width="5.125" style="3" customWidth="1"/>
    <col min="9" max="11" width="4.875" style="3" customWidth="1"/>
    <col min="12" max="12" width="4.5" style="3" customWidth="1"/>
    <col min="13" max="13" width="4.375" style="3" customWidth="1"/>
    <col min="14" max="14" width="3.875" style="3" customWidth="1"/>
    <col min="15" max="15" width="6.625" style="3" customWidth="1"/>
    <col min="16" max="18" width="5.25" style="1" customWidth="1"/>
    <col min="19" max="16384" width="9" style="3"/>
  </cols>
  <sheetData>
    <row r="1" spans="1:20" ht="24" customHeight="1" x14ac:dyDescent="0.25">
      <c r="A1" s="151" t="s">
        <v>325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 t="s">
        <v>318</v>
      </c>
      <c r="O1" s="154"/>
      <c r="Q1" s="2"/>
      <c r="R1" s="2"/>
    </row>
    <row r="2" spans="1:20" s="7" customFormat="1" ht="21" customHeight="1" x14ac:dyDescent="0.25">
      <c r="A2" s="155" t="s">
        <v>1</v>
      </c>
      <c r="B2" s="155" t="s">
        <v>2</v>
      </c>
      <c r="C2" s="156"/>
      <c r="D2" s="157"/>
      <c r="E2" s="157"/>
      <c r="F2" s="157"/>
      <c r="G2" s="157"/>
      <c r="H2" s="157"/>
      <c r="I2" s="4" t="s">
        <v>3</v>
      </c>
      <c r="J2" s="5" t="s">
        <v>4</v>
      </c>
      <c r="K2" s="4" t="s">
        <v>5</v>
      </c>
      <c r="L2" s="4" t="s">
        <v>6</v>
      </c>
      <c r="M2" s="4" t="s">
        <v>7</v>
      </c>
      <c r="N2" s="4" t="s">
        <v>8</v>
      </c>
      <c r="O2" s="158" t="s">
        <v>9</v>
      </c>
      <c r="P2" s="6"/>
      <c r="Q2" s="6"/>
      <c r="R2" s="6"/>
    </row>
    <row r="3" spans="1:20" ht="20.25" customHeight="1" x14ac:dyDescent="0.25">
      <c r="A3" s="155"/>
      <c r="B3" s="155"/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9" t="s">
        <v>15</v>
      </c>
      <c r="I3" s="10" t="s">
        <v>16</v>
      </c>
      <c r="J3" s="11" t="s">
        <v>16</v>
      </c>
      <c r="K3" s="12" t="s">
        <v>16</v>
      </c>
      <c r="L3" s="12" t="s">
        <v>16</v>
      </c>
      <c r="M3" s="12" t="s">
        <v>16</v>
      </c>
      <c r="N3" s="12" t="s">
        <v>16</v>
      </c>
      <c r="O3" s="158"/>
    </row>
    <row r="4" spans="1:20" s="19" customFormat="1" ht="24.95" hidden="1" customHeight="1" x14ac:dyDescent="0.25">
      <c r="A4" s="168">
        <v>44074</v>
      </c>
      <c r="B4" s="170" t="s">
        <v>17</v>
      </c>
      <c r="C4" s="170" t="s">
        <v>18</v>
      </c>
      <c r="D4" s="13" t="s">
        <v>19</v>
      </c>
      <c r="E4" s="14" t="s">
        <v>20</v>
      </c>
      <c r="F4" s="15" t="s">
        <v>21</v>
      </c>
      <c r="G4" s="13" t="s">
        <v>22</v>
      </c>
      <c r="H4" s="173"/>
      <c r="I4" s="175">
        <v>3.5</v>
      </c>
      <c r="J4" s="185">
        <v>2</v>
      </c>
      <c r="K4" s="183">
        <v>1.6</v>
      </c>
      <c r="L4" s="181"/>
      <c r="M4" s="179">
        <v>3</v>
      </c>
      <c r="N4" s="181"/>
      <c r="O4" s="177">
        <f>I4*70+J4*75+K4*25+L4*60+M4*45+N4*95</f>
        <v>570</v>
      </c>
      <c r="P4" s="16"/>
      <c r="Q4" s="16"/>
      <c r="R4" s="16"/>
      <c r="S4" s="17"/>
      <c r="T4" s="18"/>
    </row>
    <row r="5" spans="1:20" s="19" customFormat="1" ht="9.75" hidden="1" customHeight="1" x14ac:dyDescent="0.25">
      <c r="A5" s="169"/>
      <c r="B5" s="171"/>
      <c r="C5" s="172"/>
      <c r="D5" s="20" t="s">
        <v>23</v>
      </c>
      <c r="E5" s="21" t="s">
        <v>24</v>
      </c>
      <c r="F5" s="22"/>
      <c r="G5" s="20" t="s">
        <v>25</v>
      </c>
      <c r="H5" s="174"/>
      <c r="I5" s="176"/>
      <c r="J5" s="186"/>
      <c r="K5" s="184"/>
      <c r="L5" s="182"/>
      <c r="M5" s="180"/>
      <c r="N5" s="182"/>
      <c r="O5" s="178"/>
      <c r="P5" s="16"/>
      <c r="Q5" s="16"/>
      <c r="R5" s="16"/>
      <c r="S5" s="23"/>
      <c r="T5" s="24"/>
    </row>
    <row r="6" spans="1:20" s="19" customFormat="1" ht="24.95" hidden="1" customHeight="1" x14ac:dyDescent="0.25">
      <c r="A6" s="159">
        <v>44438</v>
      </c>
      <c r="B6" s="161" t="s">
        <v>26</v>
      </c>
      <c r="C6" s="161" t="s">
        <v>213</v>
      </c>
      <c r="D6" s="25" t="s">
        <v>28</v>
      </c>
      <c r="E6" s="26" t="s">
        <v>29</v>
      </c>
      <c r="F6" s="27" t="s">
        <v>30</v>
      </c>
      <c r="G6" s="25" t="s">
        <v>31</v>
      </c>
      <c r="H6" s="164"/>
      <c r="I6" s="166">
        <f>P6</f>
        <v>3.3333333333333335</v>
      </c>
      <c r="J6" s="166">
        <f>Q6</f>
        <v>1.9849999999999999</v>
      </c>
      <c r="K6" s="166">
        <f>R6</f>
        <v>1.3965000000000001</v>
      </c>
      <c r="L6" s="177"/>
      <c r="M6" s="179">
        <v>2.2000000000000002</v>
      </c>
      <c r="N6" s="181"/>
      <c r="O6" s="177">
        <f>I6*70+J6*75+K6*25+L6*60+M6*45+N6*95</f>
        <v>516.12083333333339</v>
      </c>
      <c r="P6" s="16">
        <f>'[2]0830-0903'!X12</f>
        <v>3.3333333333333335</v>
      </c>
      <c r="Q6" s="16">
        <f>'[2]0830-0903'!Y12</f>
        <v>1.9849999999999999</v>
      </c>
      <c r="R6" s="16">
        <f>'[2]0830-0903'!Z12</f>
        <v>1.3965000000000001</v>
      </c>
    </row>
    <row r="7" spans="1:20" s="19" customFormat="1" ht="9.75" hidden="1" customHeight="1" x14ac:dyDescent="0.25">
      <c r="A7" s="160"/>
      <c r="B7" s="162"/>
      <c r="C7" s="163"/>
      <c r="D7" s="28" t="s">
        <v>32</v>
      </c>
      <c r="E7" s="29" t="s">
        <v>33</v>
      </c>
      <c r="F7" s="30"/>
      <c r="G7" s="28" t="s">
        <v>34</v>
      </c>
      <c r="H7" s="165"/>
      <c r="I7" s="167"/>
      <c r="J7" s="167"/>
      <c r="K7" s="167"/>
      <c r="L7" s="178"/>
      <c r="M7" s="180"/>
      <c r="N7" s="182"/>
      <c r="O7" s="178"/>
      <c r="P7" s="16"/>
      <c r="Q7" s="16"/>
      <c r="R7" s="16"/>
    </row>
    <row r="8" spans="1:20" ht="24.95" hidden="1" customHeight="1" x14ac:dyDescent="0.25">
      <c r="A8" s="159">
        <f>A6+1</f>
        <v>44439</v>
      </c>
      <c r="B8" s="161" t="s">
        <v>35</v>
      </c>
      <c r="C8" s="161" t="s">
        <v>36</v>
      </c>
      <c r="D8" s="31" t="s">
        <v>37</v>
      </c>
      <c r="E8" s="32" t="s">
        <v>38</v>
      </c>
      <c r="F8" s="33" t="s">
        <v>39</v>
      </c>
      <c r="G8" s="34" t="s">
        <v>40</v>
      </c>
      <c r="H8" s="188"/>
      <c r="I8" s="166">
        <f t="shared" ref="I8:K8" si="0">P8</f>
        <v>3.2</v>
      </c>
      <c r="J8" s="166">
        <f t="shared" si="0"/>
        <v>2.0114285714285716</v>
      </c>
      <c r="K8" s="166">
        <f t="shared" si="0"/>
        <v>1.2365000000000002</v>
      </c>
      <c r="L8" s="183"/>
      <c r="M8" s="179">
        <v>2.2000000000000002</v>
      </c>
      <c r="N8" s="177"/>
      <c r="O8" s="177">
        <f>I8*70+J8*75+K8*25+L8*60+M8*45+N8*95</f>
        <v>504.76964285714291</v>
      </c>
      <c r="P8" s="16">
        <f>'[2]0830-0903'!X20</f>
        <v>3.2</v>
      </c>
      <c r="Q8" s="16">
        <f>'[2]0830-0903'!Y20</f>
        <v>2.0114285714285716</v>
      </c>
      <c r="R8" s="16">
        <f>'[2]0830-0903'!Z20</f>
        <v>1.2365000000000002</v>
      </c>
    </row>
    <row r="9" spans="1:20" ht="9.75" hidden="1" customHeight="1" x14ac:dyDescent="0.25">
      <c r="A9" s="160"/>
      <c r="B9" s="162"/>
      <c r="C9" s="163"/>
      <c r="D9" s="35" t="s">
        <v>41</v>
      </c>
      <c r="E9" s="36" t="s">
        <v>42</v>
      </c>
      <c r="F9" s="37"/>
      <c r="G9" s="38" t="s">
        <v>43</v>
      </c>
      <c r="H9" s="189"/>
      <c r="I9" s="167"/>
      <c r="J9" s="167"/>
      <c r="K9" s="167"/>
      <c r="L9" s="184"/>
      <c r="M9" s="180"/>
      <c r="N9" s="178"/>
      <c r="O9" s="178"/>
    </row>
    <row r="10" spans="1:20" ht="24.95" customHeight="1" x14ac:dyDescent="0.25">
      <c r="A10" s="159">
        <f t="shared" ref="A10:A14" si="1">A8+1</f>
        <v>44440</v>
      </c>
      <c r="B10" s="161" t="s">
        <v>44</v>
      </c>
      <c r="C10" s="161" t="s">
        <v>45</v>
      </c>
      <c r="D10" s="39" t="s">
        <v>46</v>
      </c>
      <c r="E10" s="40" t="s">
        <v>47</v>
      </c>
      <c r="F10" s="41" t="s">
        <v>48</v>
      </c>
      <c r="G10" s="40" t="s">
        <v>49</v>
      </c>
      <c r="H10" s="187"/>
      <c r="I10" s="166">
        <f t="shared" ref="I10:K10" si="2">P10</f>
        <v>3.7145454545454548</v>
      </c>
      <c r="J10" s="166">
        <f t="shared" si="2"/>
        <v>2.1513090909090908</v>
      </c>
      <c r="K10" s="166">
        <f t="shared" si="2"/>
        <v>0.89</v>
      </c>
      <c r="L10" s="183"/>
      <c r="M10" s="179">
        <v>2.5</v>
      </c>
      <c r="N10" s="181"/>
      <c r="O10" s="177">
        <f>I10*70+J10*75+K10*25+L10*60+M10*45+N10*95</f>
        <v>556.11636363636364</v>
      </c>
      <c r="P10" s="1">
        <f>'[2]0830-0903'!X28</f>
        <v>3.7145454545454548</v>
      </c>
      <c r="Q10" s="1">
        <f>'[2]0830-0903'!Y28</f>
        <v>2.1513090909090908</v>
      </c>
      <c r="R10" s="1">
        <f>'[2]0830-0903'!Z28</f>
        <v>0.89</v>
      </c>
    </row>
    <row r="11" spans="1:20" ht="9.75" customHeight="1" x14ac:dyDescent="0.25">
      <c r="A11" s="160"/>
      <c r="B11" s="162"/>
      <c r="C11" s="163"/>
      <c r="D11" s="42" t="s">
        <v>214</v>
      </c>
      <c r="E11" s="43" t="s">
        <v>215</v>
      </c>
      <c r="F11" s="44"/>
      <c r="G11" s="45" t="s">
        <v>52</v>
      </c>
      <c r="H11" s="165"/>
      <c r="I11" s="167"/>
      <c r="J11" s="167"/>
      <c r="K11" s="167"/>
      <c r="L11" s="184"/>
      <c r="M11" s="180"/>
      <c r="N11" s="182"/>
      <c r="O11" s="178"/>
    </row>
    <row r="12" spans="1:20" ht="24.95" customHeight="1" x14ac:dyDescent="0.25">
      <c r="A12" s="159">
        <f t="shared" si="1"/>
        <v>44441</v>
      </c>
      <c r="B12" s="191" t="s">
        <v>53</v>
      </c>
      <c r="C12" s="193" t="s">
        <v>54</v>
      </c>
      <c r="D12" s="32" t="s">
        <v>216</v>
      </c>
      <c r="E12" s="32" t="s">
        <v>217</v>
      </c>
      <c r="F12" s="134" t="s">
        <v>227</v>
      </c>
      <c r="G12" s="34" t="s">
        <v>218</v>
      </c>
      <c r="I12" s="183">
        <f t="shared" ref="I12:K12" si="3">P12</f>
        <v>3.2052287581699348</v>
      </c>
      <c r="J12" s="183">
        <f t="shared" si="3"/>
        <v>2.0500000000000003</v>
      </c>
      <c r="K12" s="183">
        <f t="shared" si="3"/>
        <v>1.3474999999999999</v>
      </c>
      <c r="L12" s="179"/>
      <c r="M12" s="179">
        <v>3</v>
      </c>
      <c r="N12" s="181"/>
      <c r="O12" s="177">
        <f>I12*70+J12*75+K12*25+L12*60+M12*45+N12*95</f>
        <v>546.8035130718954</v>
      </c>
      <c r="P12" s="49">
        <f>'[2]0830-0903'!X36</f>
        <v>3.2052287581699348</v>
      </c>
      <c r="Q12" s="49">
        <f>'[2]0830-0903'!Y36</f>
        <v>2.0500000000000003</v>
      </c>
      <c r="R12" s="49">
        <f>'[2]0830-0903'!Z36</f>
        <v>1.3474999999999999</v>
      </c>
      <c r="S12" s="50"/>
    </row>
    <row r="13" spans="1:20" ht="12" customHeight="1" x14ac:dyDescent="0.25">
      <c r="A13" s="160"/>
      <c r="B13" s="192"/>
      <c r="C13" s="194"/>
      <c r="D13" s="60" t="s">
        <v>220</v>
      </c>
      <c r="E13" s="60" t="s">
        <v>221</v>
      </c>
      <c r="F13" s="91"/>
      <c r="G13" s="36" t="s">
        <v>222</v>
      </c>
      <c r="I13" s="184"/>
      <c r="J13" s="184"/>
      <c r="K13" s="184"/>
      <c r="L13" s="190"/>
      <c r="M13" s="180"/>
      <c r="N13" s="182"/>
      <c r="O13" s="178"/>
      <c r="P13" s="49"/>
      <c r="Q13" s="49"/>
      <c r="R13" s="49"/>
      <c r="S13" s="50"/>
    </row>
    <row r="14" spans="1:20" ht="24.95" customHeight="1" x14ac:dyDescent="0.25">
      <c r="A14" s="159">
        <f t="shared" si="1"/>
        <v>44442</v>
      </c>
      <c r="B14" s="198" t="s">
        <v>17</v>
      </c>
      <c r="C14" s="198" t="s">
        <v>62</v>
      </c>
      <c r="D14" s="54" t="s">
        <v>63</v>
      </c>
      <c r="E14" s="54" t="s">
        <v>223</v>
      </c>
      <c r="F14" s="55" t="s">
        <v>21</v>
      </c>
      <c r="G14" s="56" t="s">
        <v>65</v>
      </c>
      <c r="H14" s="211" t="s">
        <v>219</v>
      </c>
      <c r="I14" s="183">
        <f t="shared" ref="I14:K14" si="4">P14</f>
        <v>4.0823529411764703</v>
      </c>
      <c r="J14" s="183">
        <f t="shared" si="4"/>
        <v>2.0361363636363636</v>
      </c>
      <c r="K14" s="183">
        <f t="shared" si="4"/>
        <v>0.67299999999999993</v>
      </c>
      <c r="L14" s="179">
        <v>1</v>
      </c>
      <c r="M14" s="179">
        <v>2.2000000000000002</v>
      </c>
      <c r="N14" s="181"/>
      <c r="O14" s="177">
        <f>I14*70+J14*75+K14*25+L14*60+M14*45+N14*95</f>
        <v>614.29993315508023</v>
      </c>
      <c r="P14" s="49">
        <f>'[2]0830-0903'!X46</f>
        <v>4.0823529411764703</v>
      </c>
      <c r="Q14" s="49">
        <f>'[2]0830-0903'!Y46</f>
        <v>2.0361363636363636</v>
      </c>
      <c r="R14" s="49">
        <f>'[2]0830-0903'!Z46</f>
        <v>0.67299999999999993</v>
      </c>
      <c r="S14" s="50"/>
    </row>
    <row r="15" spans="1:20" ht="9.75" customHeight="1" x14ac:dyDescent="0.25">
      <c r="A15" s="160"/>
      <c r="B15" s="199"/>
      <c r="C15" s="199"/>
      <c r="D15" s="57" t="s">
        <v>66</v>
      </c>
      <c r="E15" s="74" t="s">
        <v>224</v>
      </c>
      <c r="F15" s="133"/>
      <c r="G15" s="58" t="s">
        <v>65</v>
      </c>
      <c r="H15" s="215"/>
      <c r="I15" s="184"/>
      <c r="J15" s="184"/>
      <c r="K15" s="184"/>
      <c r="L15" s="190"/>
      <c r="M15" s="180"/>
      <c r="N15" s="182"/>
      <c r="O15" s="178"/>
      <c r="P15" s="49"/>
      <c r="Q15" s="49"/>
      <c r="R15" s="49"/>
      <c r="S15" s="50"/>
    </row>
    <row r="16" spans="1:20" ht="24.95" customHeight="1" x14ac:dyDescent="0.25">
      <c r="A16" s="197">
        <v>44445</v>
      </c>
      <c r="B16" s="161" t="s">
        <v>26</v>
      </c>
      <c r="C16" s="161" t="str">
        <f>$C$6</f>
        <v>燕麥飯</v>
      </c>
      <c r="D16" s="34" t="s">
        <v>225</v>
      </c>
      <c r="E16" s="34" t="s">
        <v>226</v>
      </c>
      <c r="F16" s="134" t="s">
        <v>227</v>
      </c>
      <c r="G16" s="34" t="s">
        <v>228</v>
      </c>
      <c r="H16" s="188"/>
      <c r="I16" s="166">
        <f t="shared" ref="I16:K16" si="5">P16</f>
        <v>3</v>
      </c>
      <c r="J16" s="166">
        <f t="shared" si="5"/>
        <v>2</v>
      </c>
      <c r="K16" s="166">
        <f t="shared" si="5"/>
        <v>2</v>
      </c>
      <c r="L16" s="179"/>
      <c r="M16" s="179">
        <v>2.2000000000000002</v>
      </c>
      <c r="N16" s="181"/>
      <c r="O16" s="177">
        <f>I16*70+J16*75+K16*25+L16*60+M16*45+N16*95</f>
        <v>509</v>
      </c>
      <c r="P16" s="1">
        <f>'[2]0906-0911'!X11</f>
        <v>3</v>
      </c>
      <c r="Q16" s="1">
        <f>'[2]0906-0911'!Y11</f>
        <v>2</v>
      </c>
      <c r="R16" s="1">
        <f>'[2]0906-0911'!Z11</f>
        <v>2</v>
      </c>
    </row>
    <row r="17" spans="1:18" ht="9.75" customHeight="1" x14ac:dyDescent="0.25">
      <c r="A17" s="160"/>
      <c r="B17" s="162"/>
      <c r="C17" s="192"/>
      <c r="D17" s="111" t="s">
        <v>229</v>
      </c>
      <c r="E17" s="36" t="s">
        <v>230</v>
      </c>
      <c r="F17" s="135"/>
      <c r="G17" s="136" t="s">
        <v>231</v>
      </c>
      <c r="H17" s="189"/>
      <c r="I17" s="167"/>
      <c r="J17" s="167"/>
      <c r="K17" s="167"/>
      <c r="L17" s="203"/>
      <c r="M17" s="180"/>
      <c r="N17" s="182"/>
      <c r="O17" s="178"/>
    </row>
    <row r="18" spans="1:18" s="19" customFormat="1" ht="24.95" customHeight="1" x14ac:dyDescent="0.25">
      <c r="A18" s="197">
        <f>A16+1</f>
        <v>44446</v>
      </c>
      <c r="B18" s="161" t="s">
        <v>35</v>
      </c>
      <c r="C18" s="161" t="str">
        <f>$C$8</f>
        <v>五穀飯</v>
      </c>
      <c r="D18" s="137" t="s">
        <v>232</v>
      </c>
      <c r="E18" s="34" t="s">
        <v>233</v>
      </c>
      <c r="F18" s="138" t="s">
        <v>39</v>
      </c>
      <c r="G18" s="34" t="s">
        <v>234</v>
      </c>
      <c r="H18" s="211" t="s">
        <v>219</v>
      </c>
      <c r="I18" s="166">
        <f t="shared" ref="I18:K18" si="6">P18</f>
        <v>3</v>
      </c>
      <c r="J18" s="166">
        <f t="shared" si="6"/>
        <v>2.1607142857142856</v>
      </c>
      <c r="K18" s="166">
        <f t="shared" si="6"/>
        <v>1.4950000000000001</v>
      </c>
      <c r="L18" s="234">
        <v>1</v>
      </c>
      <c r="M18" s="179">
        <v>3</v>
      </c>
      <c r="N18" s="181"/>
      <c r="O18" s="177">
        <f>I18*70+J18*75+K18*25+L18*60+M18*45+N18*95</f>
        <v>604.42857142857144</v>
      </c>
      <c r="P18" s="16">
        <f>'[2]0906-0911'!X19</f>
        <v>3</v>
      </c>
      <c r="Q18" s="16">
        <f>'[2]0906-0911'!Y19</f>
        <v>2.1607142857142856</v>
      </c>
      <c r="R18" s="16">
        <f>'[2]0906-0911'!Z19</f>
        <v>1.4950000000000001</v>
      </c>
    </row>
    <row r="19" spans="1:18" s="19" customFormat="1" ht="9.75" customHeight="1" x14ac:dyDescent="0.25">
      <c r="A19" s="160"/>
      <c r="B19" s="162"/>
      <c r="C19" s="192"/>
      <c r="D19" s="139" t="s">
        <v>235</v>
      </c>
      <c r="E19" s="36" t="s">
        <v>236</v>
      </c>
      <c r="F19" s="140"/>
      <c r="G19" s="36" t="s">
        <v>237</v>
      </c>
      <c r="H19" s="215"/>
      <c r="I19" s="167"/>
      <c r="J19" s="167"/>
      <c r="K19" s="167"/>
      <c r="L19" s="235"/>
      <c r="M19" s="180"/>
      <c r="N19" s="182"/>
      <c r="O19" s="178"/>
      <c r="P19" s="16"/>
      <c r="Q19" s="16"/>
      <c r="R19" s="16"/>
    </row>
    <row r="20" spans="1:18" s="19" customFormat="1" ht="24.95" customHeight="1" x14ac:dyDescent="0.25">
      <c r="A20" s="197">
        <f>A18+1</f>
        <v>44447</v>
      </c>
      <c r="B20" s="161" t="s">
        <v>44</v>
      </c>
      <c r="C20" s="161" t="str">
        <f>$C$10</f>
        <v>糙米飯</v>
      </c>
      <c r="D20" s="39" t="s">
        <v>81</v>
      </c>
      <c r="E20" s="40" t="s">
        <v>238</v>
      </c>
      <c r="F20" s="41" t="s">
        <v>48</v>
      </c>
      <c r="G20" s="61" t="s">
        <v>83</v>
      </c>
      <c r="H20" s="204"/>
      <c r="I20" s="166">
        <f t="shared" ref="I20:K20" si="7">P20</f>
        <v>3.0909090909090908</v>
      </c>
      <c r="J20" s="166">
        <f t="shared" si="7"/>
        <v>1.9909090909090907</v>
      </c>
      <c r="K20" s="166">
        <f t="shared" si="7"/>
        <v>0.74</v>
      </c>
      <c r="L20" s="206"/>
      <c r="M20" s="179">
        <v>2.5</v>
      </c>
      <c r="N20" s="181"/>
      <c r="O20" s="177">
        <f>I20*70+J20*75+K20*25+L20*60+M20*45+N20*95</f>
        <v>496.68181818181813</v>
      </c>
      <c r="P20" s="16">
        <f>'[2]0906-0911'!X27</f>
        <v>3.0909090909090908</v>
      </c>
      <c r="Q20" s="16">
        <f>'[2]0906-0911'!Y27</f>
        <v>1.9909090909090907</v>
      </c>
      <c r="R20" s="16">
        <f>'[2]0906-0911'!Z27</f>
        <v>0.74</v>
      </c>
    </row>
    <row r="21" spans="1:18" s="19" customFormat="1" ht="9.75" customHeight="1" x14ac:dyDescent="0.25">
      <c r="A21" s="160"/>
      <c r="B21" s="162"/>
      <c r="C21" s="192"/>
      <c r="D21" s="42" t="s">
        <v>84</v>
      </c>
      <c r="E21" s="43" t="s">
        <v>239</v>
      </c>
      <c r="F21" s="44"/>
      <c r="G21" s="43" t="s">
        <v>240</v>
      </c>
      <c r="H21" s="205"/>
      <c r="I21" s="167"/>
      <c r="J21" s="167"/>
      <c r="K21" s="167"/>
      <c r="L21" s="207"/>
      <c r="M21" s="180"/>
      <c r="N21" s="182"/>
      <c r="O21" s="178"/>
      <c r="P21" s="16"/>
      <c r="Q21" s="16"/>
      <c r="R21" s="16"/>
    </row>
    <row r="22" spans="1:18" s="19" customFormat="1" ht="24.95" customHeight="1" x14ac:dyDescent="0.25">
      <c r="A22" s="197">
        <f>A20+1</f>
        <v>44448</v>
      </c>
      <c r="B22" s="191" t="s">
        <v>53</v>
      </c>
      <c r="C22" s="161" t="str">
        <f>$C$12</f>
        <v>燕麥飯</v>
      </c>
      <c r="D22" s="34" t="s">
        <v>241</v>
      </c>
      <c r="E22" s="34" t="s">
        <v>242</v>
      </c>
      <c r="F22" s="141" t="s">
        <v>196</v>
      </c>
      <c r="G22" s="142" t="s">
        <v>243</v>
      </c>
      <c r="H22" s="173"/>
      <c r="I22" s="166">
        <f t="shared" ref="I22:K22" si="8">P22</f>
        <v>3.1555555555555554</v>
      </c>
      <c r="J22" s="166">
        <f t="shared" si="8"/>
        <v>2.1375000000000002</v>
      </c>
      <c r="K22" s="166">
        <f t="shared" si="8"/>
        <v>1.379</v>
      </c>
      <c r="L22" s="177"/>
      <c r="M22" s="179">
        <v>2.2000000000000002</v>
      </c>
      <c r="N22" s="181"/>
      <c r="O22" s="177">
        <f>I22*70+J22*75+K22*25+L22*60+M22*45+N22*95</f>
        <v>514.67638888888894</v>
      </c>
      <c r="P22" s="16">
        <f>'[2]0906-0911'!X35</f>
        <v>3.1555555555555554</v>
      </c>
      <c r="Q22" s="16">
        <f>'[2]0906-0911'!Y35</f>
        <v>2.1375000000000002</v>
      </c>
      <c r="R22" s="16">
        <f>'[2]0906-0911'!Z35</f>
        <v>1.379</v>
      </c>
    </row>
    <row r="23" spans="1:18" s="19" customFormat="1" ht="9.75" customHeight="1" x14ac:dyDescent="0.25">
      <c r="A23" s="160"/>
      <c r="B23" s="192"/>
      <c r="C23" s="192"/>
      <c r="D23" s="36" t="s">
        <v>244</v>
      </c>
      <c r="E23" s="36" t="s">
        <v>245</v>
      </c>
      <c r="F23" s="28"/>
      <c r="G23" s="36" t="s">
        <v>246</v>
      </c>
      <c r="H23" s="174"/>
      <c r="I23" s="167"/>
      <c r="J23" s="167"/>
      <c r="K23" s="167"/>
      <c r="L23" s="178"/>
      <c r="M23" s="180"/>
      <c r="N23" s="182"/>
      <c r="O23" s="178"/>
      <c r="P23" s="16"/>
      <c r="Q23" s="16"/>
      <c r="R23" s="16"/>
    </row>
    <row r="24" spans="1:18" s="19" customFormat="1" ht="24.95" customHeight="1" x14ac:dyDescent="0.25">
      <c r="A24" s="197">
        <f>A22+1</f>
        <v>44449</v>
      </c>
      <c r="B24" s="198" t="s">
        <v>17</v>
      </c>
      <c r="C24" s="198" t="str">
        <f>$C$14</f>
        <v>特餐</v>
      </c>
      <c r="D24" s="54" t="s">
        <v>247</v>
      </c>
      <c r="E24" s="54" t="s">
        <v>248</v>
      </c>
      <c r="F24" s="55" t="s">
        <v>21</v>
      </c>
      <c r="G24" s="54" t="s">
        <v>249</v>
      </c>
      <c r="H24" s="173"/>
      <c r="I24" s="166">
        <v>2.9</v>
      </c>
      <c r="J24" s="166">
        <v>2.4</v>
      </c>
      <c r="K24" s="166">
        <f t="shared" ref="K24" si="9">R24</f>
        <v>1.298</v>
      </c>
      <c r="L24" s="183"/>
      <c r="M24" s="179">
        <v>2.2000000000000002</v>
      </c>
      <c r="N24" s="181"/>
      <c r="O24" s="177">
        <f>I24*70+J24*75+K24*25+L24*60+M24*45+N24*95</f>
        <v>514.45000000000005</v>
      </c>
      <c r="P24" s="16">
        <f>'[2]0906-0911'!X45</f>
        <v>7.65</v>
      </c>
      <c r="Q24" s="16">
        <f>'[2]0906-0911'!Y45</f>
        <v>2.4867857142857144</v>
      </c>
      <c r="R24" s="16">
        <f>'[2]0906-0911'!Z45</f>
        <v>1.298</v>
      </c>
    </row>
    <row r="25" spans="1:18" s="19" customFormat="1" ht="9.75" customHeight="1" x14ac:dyDescent="0.25">
      <c r="A25" s="160"/>
      <c r="B25" s="199"/>
      <c r="C25" s="208"/>
      <c r="D25" s="57" t="s">
        <v>250</v>
      </c>
      <c r="E25" s="64" t="s">
        <v>251</v>
      </c>
      <c r="F25" s="59"/>
      <c r="G25" s="64" t="s">
        <v>252</v>
      </c>
      <c r="H25" s="174"/>
      <c r="I25" s="167"/>
      <c r="J25" s="167"/>
      <c r="K25" s="167"/>
      <c r="L25" s="212"/>
      <c r="M25" s="180"/>
      <c r="N25" s="182"/>
      <c r="O25" s="178"/>
      <c r="P25" s="16"/>
      <c r="Q25" s="16"/>
      <c r="R25" s="16"/>
    </row>
    <row r="26" spans="1:18" s="19" customFormat="1" ht="27" customHeight="1" x14ac:dyDescent="0.25">
      <c r="A26" s="197">
        <f>A24+1</f>
        <v>44450</v>
      </c>
      <c r="B26" s="193" t="s">
        <v>100</v>
      </c>
      <c r="C26" s="236" t="s">
        <v>45</v>
      </c>
      <c r="D26" s="143" t="s">
        <v>253</v>
      </c>
      <c r="E26" s="144" t="s">
        <v>254</v>
      </c>
      <c r="F26" s="145" t="s">
        <v>183</v>
      </c>
      <c r="G26" s="146" t="s">
        <v>255</v>
      </c>
      <c r="H26" s="69"/>
      <c r="I26" s="166">
        <v>3</v>
      </c>
      <c r="J26" s="166">
        <v>2.1</v>
      </c>
      <c r="K26" s="166">
        <v>1.4</v>
      </c>
      <c r="L26" s="183"/>
      <c r="M26" s="179">
        <v>2.2000000000000002</v>
      </c>
      <c r="N26" s="181"/>
      <c r="O26" s="177">
        <f>I26*70+J26*75+K26*25+L26*60+M26*45+N26*95</f>
        <v>501.5</v>
      </c>
      <c r="P26" s="16"/>
      <c r="Q26" s="16"/>
      <c r="R26" s="16"/>
    </row>
    <row r="27" spans="1:18" s="19" customFormat="1" ht="9.75" customHeight="1" x14ac:dyDescent="0.25">
      <c r="A27" s="160"/>
      <c r="B27" s="194"/>
      <c r="C27" s="237"/>
      <c r="D27" s="147" t="s">
        <v>256</v>
      </c>
      <c r="E27" s="78" t="s">
        <v>257</v>
      </c>
      <c r="F27" s="148"/>
      <c r="G27" s="149" t="s">
        <v>258</v>
      </c>
      <c r="H27" s="69"/>
      <c r="I27" s="167"/>
      <c r="J27" s="167"/>
      <c r="K27" s="167"/>
      <c r="L27" s="212"/>
      <c r="M27" s="180"/>
      <c r="N27" s="182"/>
      <c r="O27" s="178"/>
      <c r="P27" s="16"/>
      <c r="Q27" s="16"/>
      <c r="R27" s="16"/>
    </row>
    <row r="28" spans="1:18" s="19" customFormat="1" ht="24.95" customHeight="1" x14ac:dyDescent="0.25">
      <c r="A28" s="159">
        <v>44452</v>
      </c>
      <c r="B28" s="161" t="s">
        <v>26</v>
      </c>
      <c r="C28" s="161" t="str">
        <f>$C$6</f>
        <v>燕麥飯</v>
      </c>
      <c r="D28" s="32" t="s">
        <v>259</v>
      </c>
      <c r="E28" s="77" t="s">
        <v>108</v>
      </c>
      <c r="F28" s="195" t="s">
        <v>30</v>
      </c>
      <c r="G28" s="34" t="s">
        <v>109</v>
      </c>
      <c r="H28" s="188" t="s">
        <v>320</v>
      </c>
      <c r="I28" s="166">
        <f t="shared" ref="I28:K28" si="10">P28</f>
        <v>3.7058823529411766</v>
      </c>
      <c r="J28" s="166">
        <f t="shared" si="10"/>
        <v>2.039166666666667</v>
      </c>
      <c r="K28" s="166">
        <f t="shared" si="10"/>
        <v>1.19</v>
      </c>
      <c r="L28" s="177"/>
      <c r="M28" s="179">
        <v>2.2000000000000002</v>
      </c>
      <c r="N28" s="181"/>
      <c r="O28" s="177">
        <f>I28*70+J28*75+K28*25+L28*60+M28*45+N28*95</f>
        <v>541.09926470588243</v>
      </c>
      <c r="P28" s="16">
        <f>'[2]0913-0917'!X11</f>
        <v>3.7058823529411766</v>
      </c>
      <c r="Q28" s="16">
        <f>'[2]0913-0917'!Y11</f>
        <v>2.039166666666667</v>
      </c>
      <c r="R28" s="16">
        <f>'[2]0913-0917'!Z11</f>
        <v>1.19</v>
      </c>
    </row>
    <row r="29" spans="1:18" s="19" customFormat="1" ht="10.5" customHeight="1" x14ac:dyDescent="0.25">
      <c r="A29" s="160"/>
      <c r="B29" s="162"/>
      <c r="C29" s="192"/>
      <c r="D29" s="60" t="s">
        <v>260</v>
      </c>
      <c r="E29" s="78" t="s">
        <v>261</v>
      </c>
      <c r="F29" s="196"/>
      <c r="G29" s="36" t="s">
        <v>112</v>
      </c>
      <c r="H29" s="189"/>
      <c r="I29" s="167"/>
      <c r="J29" s="167"/>
      <c r="K29" s="167"/>
      <c r="L29" s="178"/>
      <c r="M29" s="180"/>
      <c r="N29" s="182"/>
      <c r="O29" s="178"/>
      <c r="P29" s="16"/>
      <c r="Q29" s="16"/>
      <c r="R29" s="16"/>
    </row>
    <row r="30" spans="1:18" s="19" customFormat="1" ht="24.95" customHeight="1" x14ac:dyDescent="0.25">
      <c r="A30" s="197">
        <f>A28+1</f>
        <v>44453</v>
      </c>
      <c r="B30" s="161" t="s">
        <v>35</v>
      </c>
      <c r="C30" s="161" t="str">
        <f>$C$8</f>
        <v>五穀飯</v>
      </c>
      <c r="D30" s="32" t="s">
        <v>262</v>
      </c>
      <c r="E30" s="34" t="s">
        <v>263</v>
      </c>
      <c r="F30" s="33" t="s">
        <v>89</v>
      </c>
      <c r="G30" s="34" t="s">
        <v>264</v>
      </c>
      <c r="H30" s="244" t="s">
        <v>322</v>
      </c>
      <c r="I30" s="166">
        <f t="shared" ref="I30:K30" si="11">P30</f>
        <v>3.2333333333333334</v>
      </c>
      <c r="J30" s="166">
        <f t="shared" si="11"/>
        <v>2.1196428571428574</v>
      </c>
      <c r="K30" s="166">
        <f t="shared" si="11"/>
        <v>1.65</v>
      </c>
      <c r="L30" s="234">
        <v>1</v>
      </c>
      <c r="M30" s="179">
        <v>2.2000000000000002</v>
      </c>
      <c r="N30" s="181">
        <v>1</v>
      </c>
      <c r="O30" s="177">
        <f>I30*70+J30*75+K30*25+L30*60+M30*45+N30*95</f>
        <v>680.55654761904771</v>
      </c>
      <c r="P30" s="16">
        <f>'[2]0913-0917'!X19</f>
        <v>3.2333333333333334</v>
      </c>
      <c r="Q30" s="16">
        <f>'[2]0913-0917'!Y19</f>
        <v>2.1196428571428574</v>
      </c>
      <c r="R30" s="16">
        <f>'[2]0913-0917'!Z19</f>
        <v>1.65</v>
      </c>
    </row>
    <row r="31" spans="1:18" s="19" customFormat="1" ht="9.75" customHeight="1" x14ac:dyDescent="0.25">
      <c r="A31" s="160"/>
      <c r="B31" s="162"/>
      <c r="C31" s="192"/>
      <c r="D31" s="60" t="s">
        <v>265</v>
      </c>
      <c r="E31" s="36" t="s">
        <v>266</v>
      </c>
      <c r="F31" s="37"/>
      <c r="G31" s="36" t="s">
        <v>267</v>
      </c>
      <c r="H31" s="245"/>
      <c r="I31" s="167"/>
      <c r="J31" s="167"/>
      <c r="K31" s="167"/>
      <c r="L31" s="235"/>
      <c r="M31" s="180"/>
      <c r="N31" s="182"/>
      <c r="O31" s="178"/>
      <c r="P31" s="16"/>
      <c r="Q31" s="16"/>
      <c r="R31" s="16"/>
    </row>
    <row r="32" spans="1:18" s="82" customFormat="1" ht="24" customHeight="1" x14ac:dyDescent="0.25">
      <c r="A32" s="197">
        <f>A30+1</f>
        <v>44454</v>
      </c>
      <c r="B32" s="161" t="s">
        <v>44</v>
      </c>
      <c r="C32" s="161" t="str">
        <f>$C$10</f>
        <v>糙米飯</v>
      </c>
      <c r="D32" s="39" t="s">
        <v>117</v>
      </c>
      <c r="E32" s="40" t="s">
        <v>118</v>
      </c>
      <c r="F32" s="41" t="s">
        <v>119</v>
      </c>
      <c r="G32" s="61" t="s">
        <v>120</v>
      </c>
      <c r="H32" s="187"/>
      <c r="I32" s="166">
        <f t="shared" ref="I32:K32" si="12">P32</f>
        <v>3.8620000000000001</v>
      </c>
      <c r="J32" s="166">
        <f t="shared" si="12"/>
        <v>1.7749999999999999</v>
      </c>
      <c r="K32" s="166">
        <f t="shared" si="12"/>
        <v>1.0449999999999999</v>
      </c>
      <c r="L32" s="183"/>
      <c r="M32" s="179">
        <v>2.5</v>
      </c>
      <c r="N32" s="183"/>
      <c r="O32" s="177">
        <f>I32*70+J32*75+K32*25+L32*60+M32*45+N32*95</f>
        <v>542.09</v>
      </c>
      <c r="P32" s="81">
        <f>'[2]0913-0917'!X27</f>
        <v>3.8620000000000001</v>
      </c>
      <c r="Q32" s="81">
        <f>'[2]0913-0917'!Y27</f>
        <v>1.7749999999999999</v>
      </c>
      <c r="R32" s="81">
        <f>'[2]0913-0917'!Z27</f>
        <v>1.0449999999999999</v>
      </c>
    </row>
    <row r="33" spans="1:18" s="82" customFormat="1" ht="9.75" customHeight="1" x14ac:dyDescent="0.25">
      <c r="A33" s="160"/>
      <c r="B33" s="162"/>
      <c r="C33" s="192"/>
      <c r="D33" s="42" t="s">
        <v>121</v>
      </c>
      <c r="E33" s="43" t="s">
        <v>268</v>
      </c>
      <c r="F33" s="44"/>
      <c r="G33" s="43" t="s">
        <v>123</v>
      </c>
      <c r="H33" s="165"/>
      <c r="I33" s="167"/>
      <c r="J33" s="167"/>
      <c r="K33" s="167"/>
      <c r="L33" s="212"/>
      <c r="M33" s="180"/>
      <c r="N33" s="184"/>
      <c r="O33" s="178"/>
      <c r="P33" s="81"/>
      <c r="Q33" s="81"/>
      <c r="R33" s="81"/>
    </row>
    <row r="34" spans="1:18" s="82" customFormat="1" ht="24" customHeight="1" x14ac:dyDescent="0.25">
      <c r="A34" s="197">
        <f>A32+1</f>
        <v>44455</v>
      </c>
      <c r="B34" s="191" t="s">
        <v>53</v>
      </c>
      <c r="C34" s="161" t="str">
        <f>$C$12</f>
        <v>燕麥飯</v>
      </c>
      <c r="D34" s="96" t="s">
        <v>269</v>
      </c>
      <c r="E34" s="48" t="s">
        <v>270</v>
      </c>
      <c r="F34" s="27" t="s">
        <v>89</v>
      </c>
      <c r="G34" s="34" t="s">
        <v>271</v>
      </c>
      <c r="H34" s="173"/>
      <c r="I34" s="166">
        <f t="shared" ref="I34:K34" si="13">P34</f>
        <v>3.3333333333333335</v>
      </c>
      <c r="J34" s="166">
        <f t="shared" si="13"/>
        <v>2.0958333333333332</v>
      </c>
      <c r="K34" s="166">
        <f t="shared" si="13"/>
        <v>1.165</v>
      </c>
      <c r="L34" s="181"/>
      <c r="M34" s="179">
        <v>2.5</v>
      </c>
      <c r="N34" s="72"/>
      <c r="O34" s="177">
        <f>I34*70+J34*75+K34*25+L34*60+M34*45+N34*95</f>
        <v>532.14583333333337</v>
      </c>
      <c r="P34" s="81">
        <f>'[2]0913-0917'!X35</f>
        <v>3.3333333333333335</v>
      </c>
      <c r="Q34" s="81">
        <f>'[2]0913-0917'!Y35</f>
        <v>2.0958333333333332</v>
      </c>
      <c r="R34" s="81">
        <f>'[2]0913-0917'!Z35</f>
        <v>1.165</v>
      </c>
    </row>
    <row r="35" spans="1:18" s="82" customFormat="1" ht="11.25" customHeight="1" x14ac:dyDescent="0.25">
      <c r="A35" s="160"/>
      <c r="B35" s="192"/>
      <c r="C35" s="192"/>
      <c r="D35" s="98" t="s">
        <v>272</v>
      </c>
      <c r="E35" s="53" t="s">
        <v>273</v>
      </c>
      <c r="F35" s="60"/>
      <c r="G35" s="36" t="s">
        <v>274</v>
      </c>
      <c r="H35" s="174"/>
      <c r="I35" s="167"/>
      <c r="J35" s="167"/>
      <c r="K35" s="167"/>
      <c r="L35" s="182"/>
      <c r="M35" s="180"/>
      <c r="N35" s="72"/>
      <c r="O35" s="178"/>
      <c r="P35" s="81"/>
      <c r="Q35" s="81"/>
      <c r="R35" s="81"/>
    </row>
    <row r="36" spans="1:18" s="19" customFormat="1" ht="24" customHeight="1" x14ac:dyDescent="0.25">
      <c r="A36" s="197">
        <f>A34+1</f>
        <v>44456</v>
      </c>
      <c r="B36" s="198" t="s">
        <v>17</v>
      </c>
      <c r="C36" s="198" t="str">
        <f>$C$14</f>
        <v>特餐</v>
      </c>
      <c r="D36" s="85" t="s">
        <v>130</v>
      </c>
      <c r="E36" s="54" t="s">
        <v>275</v>
      </c>
      <c r="F36" s="55" t="s">
        <v>48</v>
      </c>
      <c r="G36" s="56" t="s">
        <v>276</v>
      </c>
      <c r="H36" s="187"/>
      <c r="I36" s="166">
        <f t="shared" ref="I36" si="14">P36</f>
        <v>3.7625974025974025</v>
      </c>
      <c r="J36" s="166">
        <v>2.1</v>
      </c>
      <c r="K36" s="166">
        <f t="shared" ref="K36" si="15">R36</f>
        <v>1.2</v>
      </c>
      <c r="L36" s="181"/>
      <c r="M36" s="179">
        <v>2.2000000000000002</v>
      </c>
      <c r="N36" s="181"/>
      <c r="O36" s="177">
        <f>I36*70+J36*75+K36*25+L36*60+M36*45+N36*95</f>
        <v>549.88181818181818</v>
      </c>
      <c r="P36" s="16">
        <f>'[2]0913-0917'!X45</f>
        <v>3.7625974025974025</v>
      </c>
      <c r="Q36" s="16">
        <f>'[2]0913-0917'!Y45</f>
        <v>2.2867857142857142</v>
      </c>
      <c r="R36" s="16">
        <f>'[2]0913-0917'!Z45</f>
        <v>1.2</v>
      </c>
    </row>
    <row r="37" spans="1:18" s="19" customFormat="1" ht="9.75" customHeight="1" x14ac:dyDescent="0.25">
      <c r="A37" s="160"/>
      <c r="B37" s="199"/>
      <c r="C37" s="208"/>
      <c r="D37" s="57" t="s">
        <v>277</v>
      </c>
      <c r="E37" s="74" t="s">
        <v>278</v>
      </c>
      <c r="F37" s="59"/>
      <c r="G37" s="58" t="s">
        <v>279</v>
      </c>
      <c r="H37" s="165"/>
      <c r="I37" s="167"/>
      <c r="J37" s="167"/>
      <c r="K37" s="167"/>
      <c r="L37" s="182"/>
      <c r="M37" s="180"/>
      <c r="N37" s="182"/>
      <c r="O37" s="178"/>
      <c r="P37" s="16"/>
      <c r="Q37" s="16"/>
      <c r="R37" s="16"/>
    </row>
    <row r="38" spans="1:18" s="82" customFormat="1" ht="24" hidden="1" customHeight="1" x14ac:dyDescent="0.25">
      <c r="A38" s="159">
        <v>44459</v>
      </c>
      <c r="B38" s="161" t="s">
        <v>26</v>
      </c>
      <c r="C38" s="161" t="str">
        <f>$C$6</f>
        <v>燕麥飯</v>
      </c>
      <c r="D38" s="47" t="s">
        <v>280</v>
      </c>
      <c r="E38" s="34" t="s">
        <v>281</v>
      </c>
      <c r="F38" s="195" t="s">
        <v>30</v>
      </c>
      <c r="G38" s="105" t="s">
        <v>282</v>
      </c>
      <c r="H38" s="173"/>
      <c r="I38" s="166">
        <f t="shared" ref="I38:K38" si="16">P38</f>
        <v>3.2117647058823531</v>
      </c>
      <c r="J38" s="166">
        <f t="shared" si="16"/>
        <v>2.1975000000000002</v>
      </c>
      <c r="K38" s="166">
        <f t="shared" si="16"/>
        <v>1.3285</v>
      </c>
      <c r="L38" s="183"/>
      <c r="M38" s="179">
        <v>2.2000000000000002</v>
      </c>
      <c r="N38" s="183"/>
      <c r="O38" s="177">
        <f>I38*70+J38*75+K38*25+L38*60+M38*45+N38*95</f>
        <v>521.84852941176473</v>
      </c>
      <c r="P38" s="87">
        <f>'[2]0922-0924'!X11</f>
        <v>3.2117647058823531</v>
      </c>
      <c r="Q38" s="87">
        <f>'[2]0922-0924'!Y11</f>
        <v>2.1975000000000002</v>
      </c>
      <c r="R38" s="81">
        <f>'[2]0922-0924'!Z11</f>
        <v>1.3285</v>
      </c>
    </row>
    <row r="39" spans="1:18" s="82" customFormat="1" ht="14.25" hidden="1" customHeight="1" x14ac:dyDescent="0.25">
      <c r="A39" s="160"/>
      <c r="B39" s="162"/>
      <c r="C39" s="192"/>
      <c r="D39" s="113" t="s">
        <v>283</v>
      </c>
      <c r="E39" s="36" t="s">
        <v>284</v>
      </c>
      <c r="F39" s="196"/>
      <c r="G39" s="36" t="s">
        <v>285</v>
      </c>
      <c r="H39" s="174"/>
      <c r="I39" s="167"/>
      <c r="J39" s="167"/>
      <c r="K39" s="167"/>
      <c r="L39" s="184"/>
      <c r="M39" s="180"/>
      <c r="N39" s="184"/>
      <c r="O39" s="178"/>
      <c r="P39" s="87"/>
      <c r="Q39" s="88"/>
      <c r="R39" s="81"/>
    </row>
    <row r="40" spans="1:18" s="82" customFormat="1" ht="24" hidden="1" customHeight="1" x14ac:dyDescent="0.25">
      <c r="A40" s="159">
        <f>A38+1</f>
        <v>44460</v>
      </c>
      <c r="B40" s="161" t="s">
        <v>35</v>
      </c>
      <c r="C40" s="161" t="str">
        <f>$C$8</f>
        <v>五穀飯</v>
      </c>
      <c r="D40" s="79" t="s">
        <v>286</v>
      </c>
      <c r="E40" s="34" t="s">
        <v>287</v>
      </c>
      <c r="F40" s="27" t="s">
        <v>39</v>
      </c>
      <c r="G40" s="34" t="s">
        <v>243</v>
      </c>
      <c r="H40" s="188"/>
      <c r="I40" s="166">
        <f t="shared" ref="I40:K40" si="17">P40</f>
        <v>3</v>
      </c>
      <c r="J40" s="166">
        <f t="shared" si="17"/>
        <v>2.3625000000000003</v>
      </c>
      <c r="K40" s="166">
        <f t="shared" si="17"/>
        <v>1.8080000000000001</v>
      </c>
      <c r="L40" s="183"/>
      <c r="M40" s="179">
        <v>2.2000000000000002</v>
      </c>
      <c r="N40" s="177"/>
      <c r="O40" s="177">
        <f>I40*70+J40*75+K40*25+L40*60+M40*45+N40*95</f>
        <v>531.38750000000005</v>
      </c>
      <c r="P40" s="87">
        <f>'[2]0922-0924'!X19</f>
        <v>3</v>
      </c>
      <c r="Q40" s="87">
        <f>'[2]0922-0924'!Y19</f>
        <v>2.3625000000000003</v>
      </c>
      <c r="R40" s="81">
        <f>'[2]0922-0924'!Z19</f>
        <v>1.8080000000000001</v>
      </c>
    </row>
    <row r="41" spans="1:18" s="82" customFormat="1" ht="9.75" hidden="1" customHeight="1" x14ac:dyDescent="0.25">
      <c r="A41" s="160"/>
      <c r="B41" s="162"/>
      <c r="C41" s="192"/>
      <c r="D41" s="80" t="s">
        <v>288</v>
      </c>
      <c r="E41" s="36" t="s">
        <v>289</v>
      </c>
      <c r="F41" s="91"/>
      <c r="G41" s="36" t="s">
        <v>290</v>
      </c>
      <c r="H41" s="189"/>
      <c r="I41" s="167"/>
      <c r="J41" s="167"/>
      <c r="K41" s="167"/>
      <c r="L41" s="184"/>
      <c r="M41" s="180"/>
      <c r="N41" s="178"/>
      <c r="O41" s="178"/>
      <c r="P41" s="92"/>
      <c r="Q41" s="87"/>
      <c r="R41" s="81"/>
    </row>
    <row r="42" spans="1:18" s="82" customFormat="1" ht="24" customHeight="1" x14ac:dyDescent="0.25">
      <c r="A42" s="159">
        <f>A40+1</f>
        <v>44461</v>
      </c>
      <c r="B42" s="161" t="s">
        <v>44</v>
      </c>
      <c r="C42" s="161" t="str">
        <f>$C$10</f>
        <v>糙米飯</v>
      </c>
      <c r="D42" s="61" t="s">
        <v>291</v>
      </c>
      <c r="E42" s="93" t="s">
        <v>292</v>
      </c>
      <c r="F42" s="94" t="s">
        <v>21</v>
      </c>
      <c r="G42" s="61" t="s">
        <v>149</v>
      </c>
      <c r="H42" s="211"/>
      <c r="I42" s="166">
        <f t="shared" ref="I42:K42" si="18">P42</f>
        <v>3.6</v>
      </c>
      <c r="J42" s="166">
        <f t="shared" si="18"/>
        <v>2.0249999999999999</v>
      </c>
      <c r="K42" s="166">
        <f t="shared" si="18"/>
        <v>0.97680000000000011</v>
      </c>
      <c r="L42" s="183"/>
      <c r="M42" s="179">
        <v>2.5</v>
      </c>
      <c r="N42" s="183"/>
      <c r="O42" s="177">
        <f>I42*70+J42*75+K42*25+L42*60+M42*45+N42*95</f>
        <v>540.79500000000007</v>
      </c>
      <c r="P42" s="81">
        <f>'[2]0922-0924'!X27</f>
        <v>3.6</v>
      </c>
      <c r="Q42" s="81">
        <f>'[2]0922-0924'!Y27</f>
        <v>2.0249999999999999</v>
      </c>
      <c r="R42" s="81">
        <f>'[2]0922-0924'!Z27</f>
        <v>0.97680000000000011</v>
      </c>
    </row>
    <row r="43" spans="1:18" s="82" customFormat="1" ht="10.5" customHeight="1" x14ac:dyDescent="0.25">
      <c r="A43" s="160"/>
      <c r="B43" s="162"/>
      <c r="C43" s="192"/>
      <c r="D43" s="43" t="s">
        <v>150</v>
      </c>
      <c r="E43" s="45" t="s">
        <v>293</v>
      </c>
      <c r="F43" s="95"/>
      <c r="G43" s="43" t="s">
        <v>294</v>
      </c>
      <c r="H43" s="215"/>
      <c r="I43" s="167"/>
      <c r="J43" s="167"/>
      <c r="K43" s="167"/>
      <c r="L43" s="184"/>
      <c r="M43" s="180"/>
      <c r="N43" s="184"/>
      <c r="O43" s="178"/>
      <c r="P43" s="81"/>
      <c r="Q43" s="81"/>
      <c r="R43" s="81"/>
    </row>
    <row r="44" spans="1:18" s="82" customFormat="1" ht="24" customHeight="1" x14ac:dyDescent="0.25">
      <c r="A44" s="159">
        <f>A42+1</f>
        <v>44462</v>
      </c>
      <c r="B44" s="161" t="s">
        <v>53</v>
      </c>
      <c r="C44" s="161" t="str">
        <f>$C$12</f>
        <v>燕麥飯</v>
      </c>
      <c r="D44" s="48" t="s">
        <v>295</v>
      </c>
      <c r="E44" s="48" t="s">
        <v>296</v>
      </c>
      <c r="F44" s="134" t="s">
        <v>227</v>
      </c>
      <c r="G44" s="34" t="s">
        <v>297</v>
      </c>
      <c r="I44" s="166">
        <f t="shared" ref="I44:K44" si="19">P44</f>
        <v>3</v>
      </c>
      <c r="J44" s="166">
        <f t="shared" si="19"/>
        <v>1.9767857142857141</v>
      </c>
      <c r="K44" s="166">
        <f t="shared" si="19"/>
        <v>1.8125</v>
      </c>
      <c r="L44" s="181"/>
      <c r="M44" s="179">
        <v>2</v>
      </c>
      <c r="N44" s="183"/>
      <c r="O44" s="177">
        <f>I44*70+J44*75+K44*25+L44*60+M44*45+N44*95</f>
        <v>493.57142857142856</v>
      </c>
      <c r="P44" s="81">
        <f>'[2]0922-0924'!X35</f>
        <v>3</v>
      </c>
      <c r="Q44" s="81">
        <f>'[2]0922-0924'!Y35</f>
        <v>1.9767857142857141</v>
      </c>
      <c r="R44" s="81">
        <f>'[2]0922-0924'!Z35</f>
        <v>1.8125</v>
      </c>
    </row>
    <row r="45" spans="1:18" s="82" customFormat="1" ht="12.75" customHeight="1" x14ac:dyDescent="0.25">
      <c r="A45" s="160"/>
      <c r="B45" s="162"/>
      <c r="C45" s="192"/>
      <c r="D45" s="53" t="s">
        <v>298</v>
      </c>
      <c r="E45" s="53" t="s">
        <v>299</v>
      </c>
      <c r="F45" s="91"/>
      <c r="G45" s="36" t="s">
        <v>300</v>
      </c>
      <c r="I45" s="167"/>
      <c r="J45" s="167"/>
      <c r="K45" s="167"/>
      <c r="L45" s="182"/>
      <c r="M45" s="180"/>
      <c r="N45" s="184"/>
      <c r="O45" s="178"/>
      <c r="P45" s="81"/>
      <c r="Q45" s="81"/>
      <c r="R45" s="81"/>
    </row>
    <row r="46" spans="1:18" s="82" customFormat="1" ht="24" customHeight="1" x14ac:dyDescent="0.25">
      <c r="A46" s="159">
        <f>A44+1</f>
        <v>44463</v>
      </c>
      <c r="B46" s="198" t="s">
        <v>17</v>
      </c>
      <c r="C46" s="198" t="str">
        <f>$C$14</f>
        <v>特餐</v>
      </c>
      <c r="D46" s="85" t="s">
        <v>161</v>
      </c>
      <c r="E46" s="54" t="s">
        <v>301</v>
      </c>
      <c r="F46" s="55" t="s">
        <v>21</v>
      </c>
      <c r="G46" s="56" t="s">
        <v>163</v>
      </c>
      <c r="H46" s="211" t="s">
        <v>219</v>
      </c>
      <c r="I46" s="166">
        <f t="shared" ref="I46:K46" si="20">P46</f>
        <v>3</v>
      </c>
      <c r="J46" s="166">
        <f t="shared" si="20"/>
        <v>2.1416666666666666</v>
      </c>
      <c r="K46" s="166">
        <f t="shared" si="20"/>
        <v>1.4450000000000001</v>
      </c>
      <c r="L46" s="234">
        <v>1</v>
      </c>
      <c r="M46" s="179">
        <v>2.2000000000000002</v>
      </c>
      <c r="N46" s="183"/>
      <c r="O46" s="177">
        <f>I46*70+J46*75+K46*25+L46*60+M46*45+N46*95</f>
        <v>565.75</v>
      </c>
      <c r="P46" s="81">
        <f>'[2]0922-0924'!X45</f>
        <v>3</v>
      </c>
      <c r="Q46" s="81">
        <f>'[2]0922-0924'!Y45</f>
        <v>2.1416666666666666</v>
      </c>
      <c r="R46" s="81">
        <f>'[2]0922-0924'!Z45</f>
        <v>1.4450000000000001</v>
      </c>
    </row>
    <row r="47" spans="1:18" s="101" customFormat="1" ht="12.75" customHeight="1" thickBot="1" x14ac:dyDescent="0.3">
      <c r="A47" s="160"/>
      <c r="B47" s="216"/>
      <c r="C47" s="208"/>
      <c r="D47" s="57" t="s">
        <v>302</v>
      </c>
      <c r="E47" s="74" t="s">
        <v>303</v>
      </c>
      <c r="F47" s="100"/>
      <c r="G47" s="58" t="s">
        <v>163</v>
      </c>
      <c r="H47" s="215"/>
      <c r="I47" s="167"/>
      <c r="J47" s="167"/>
      <c r="K47" s="167"/>
      <c r="L47" s="235"/>
      <c r="M47" s="218"/>
      <c r="N47" s="219"/>
      <c r="O47" s="178"/>
      <c r="P47" s="87"/>
      <c r="Q47" s="87"/>
      <c r="R47" s="87"/>
    </row>
    <row r="48" spans="1:18" s="101" customFormat="1" ht="25.9" hidden="1" customHeight="1" x14ac:dyDescent="0.25">
      <c r="A48" s="159">
        <f>A46+1</f>
        <v>44464</v>
      </c>
      <c r="B48" s="161" t="s">
        <v>100</v>
      </c>
      <c r="C48" s="161" t="s">
        <v>168</v>
      </c>
      <c r="D48" s="102" t="s">
        <v>169</v>
      </c>
      <c r="E48" s="103" t="s">
        <v>170</v>
      </c>
      <c r="F48" s="104" t="s">
        <v>48</v>
      </c>
      <c r="G48" s="105" t="s">
        <v>171</v>
      </c>
      <c r="H48" s="69"/>
      <c r="I48" s="166">
        <f t="shared" ref="I48:K48" si="21">P48</f>
        <v>3.3333333333333335</v>
      </c>
      <c r="J48" s="166">
        <f t="shared" si="21"/>
        <v>2.0091428571428573</v>
      </c>
      <c r="K48" s="166">
        <f t="shared" si="21"/>
        <v>1.325</v>
      </c>
      <c r="L48" s="106"/>
      <c r="M48" s="71">
        <v>2.5</v>
      </c>
      <c r="N48" s="106"/>
      <c r="O48" s="177">
        <f>I48*70+J48*75+K48*25+L48*60+M48*45+N48*95</f>
        <v>529.64404761904768</v>
      </c>
      <c r="P48" s="87">
        <f>'[2]0922-0924'!X55</f>
        <v>3.3333333333333335</v>
      </c>
      <c r="Q48" s="87">
        <f>'[2]0922-0924'!Y55</f>
        <v>2.0091428571428573</v>
      </c>
      <c r="R48" s="87">
        <f>'[2]0922-0924'!Z55</f>
        <v>1.325</v>
      </c>
    </row>
    <row r="49" spans="1:214" s="101" customFormat="1" ht="12.75" hidden="1" customHeight="1" x14ac:dyDescent="0.25">
      <c r="A49" s="160"/>
      <c r="B49" s="162"/>
      <c r="C49" s="192"/>
      <c r="D49" s="107" t="s">
        <v>172</v>
      </c>
      <c r="E49" s="108" t="s">
        <v>173</v>
      </c>
      <c r="F49" s="109"/>
      <c r="G49" s="110" t="s">
        <v>174</v>
      </c>
      <c r="H49" s="69"/>
      <c r="I49" s="167"/>
      <c r="J49" s="167"/>
      <c r="K49" s="167"/>
      <c r="L49" s="106"/>
      <c r="M49" s="71"/>
      <c r="N49" s="106"/>
      <c r="O49" s="178"/>
      <c r="P49" s="87"/>
      <c r="Q49" s="87"/>
      <c r="R49" s="87"/>
    </row>
    <row r="50" spans="1:214" s="101" customFormat="1" ht="24" customHeight="1" x14ac:dyDescent="0.25">
      <c r="A50" s="159">
        <v>44466</v>
      </c>
      <c r="B50" s="161" t="s">
        <v>26</v>
      </c>
      <c r="C50" s="161" t="str">
        <f>$C$6</f>
        <v>燕麥飯</v>
      </c>
      <c r="D50" s="32" t="s">
        <v>304</v>
      </c>
      <c r="E50" s="34" t="s">
        <v>305</v>
      </c>
      <c r="F50" s="195" t="s">
        <v>30</v>
      </c>
      <c r="G50" s="34" t="s">
        <v>177</v>
      </c>
      <c r="H50" s="188" t="s">
        <v>320</v>
      </c>
      <c r="I50" s="166">
        <v>3</v>
      </c>
      <c r="J50" s="166">
        <f t="shared" ref="J50:K50" si="22">Q50</f>
        <v>1.9721428571428572</v>
      </c>
      <c r="K50" s="166">
        <f t="shared" si="22"/>
        <v>1.52</v>
      </c>
      <c r="L50" s="183"/>
      <c r="M50" s="183">
        <v>2.2000000000000002</v>
      </c>
      <c r="N50" s="183"/>
      <c r="O50" s="177">
        <f>I50*70+J50*75+K50*25+L50*60+M50*45+N50*95</f>
        <v>494.91071428571428</v>
      </c>
      <c r="P50" s="87">
        <v>4.0342222222222226</v>
      </c>
      <c r="Q50" s="87">
        <v>1.9721428571428572</v>
      </c>
      <c r="R50" s="87">
        <v>1.52</v>
      </c>
    </row>
    <row r="51" spans="1:214" s="101" customFormat="1" ht="12.75" customHeight="1" thickBot="1" x14ac:dyDescent="0.3">
      <c r="A51" s="160"/>
      <c r="B51" s="162"/>
      <c r="C51" s="192"/>
      <c r="D51" s="60" t="s">
        <v>306</v>
      </c>
      <c r="E51" s="36" t="s">
        <v>307</v>
      </c>
      <c r="F51" s="238"/>
      <c r="G51" s="111" t="s">
        <v>180</v>
      </c>
      <c r="H51" s="189"/>
      <c r="I51" s="167"/>
      <c r="J51" s="167"/>
      <c r="K51" s="167"/>
      <c r="L51" s="219"/>
      <c r="M51" s="219"/>
      <c r="N51" s="219"/>
      <c r="O51" s="178"/>
      <c r="P51" s="87"/>
      <c r="Q51" s="87"/>
      <c r="R51" s="87"/>
    </row>
    <row r="52" spans="1:214" s="101" customFormat="1" ht="24" customHeight="1" x14ac:dyDescent="0.25">
      <c r="A52" s="159">
        <f>A50+1</f>
        <v>44467</v>
      </c>
      <c r="B52" s="161" t="s">
        <v>35</v>
      </c>
      <c r="C52" s="161" t="str">
        <f>$C$8</f>
        <v>五穀飯</v>
      </c>
      <c r="D52" s="32" t="s">
        <v>308</v>
      </c>
      <c r="E52" s="34" t="s">
        <v>309</v>
      </c>
      <c r="F52" s="33" t="s">
        <v>183</v>
      </c>
      <c r="G52" s="47" t="s">
        <v>243</v>
      </c>
      <c r="H52" s="244" t="s">
        <v>323</v>
      </c>
      <c r="I52" s="166">
        <v>3</v>
      </c>
      <c r="J52" s="166">
        <f t="shared" ref="J52:K52" si="23">Q52</f>
        <v>2.061742424242424</v>
      </c>
      <c r="K52" s="166">
        <f t="shared" si="23"/>
        <v>1.365</v>
      </c>
      <c r="L52" s="234">
        <v>1</v>
      </c>
      <c r="M52" s="183">
        <v>3</v>
      </c>
      <c r="N52" s="177">
        <v>1</v>
      </c>
      <c r="O52" s="177">
        <f>I52*70+J52*75+K52*25+L52*60+M52*45+N52*95</f>
        <v>688.75568181818176</v>
      </c>
      <c r="P52" s="87">
        <v>3.9117647058823501</v>
      </c>
      <c r="Q52" s="87">
        <v>2.061742424242424</v>
      </c>
      <c r="R52" s="87">
        <v>1.365</v>
      </c>
    </row>
    <row r="53" spans="1:214" s="101" customFormat="1" ht="13.15" customHeight="1" thickBot="1" x14ac:dyDescent="0.3">
      <c r="A53" s="160"/>
      <c r="B53" s="162"/>
      <c r="C53" s="192"/>
      <c r="D53" s="60" t="s">
        <v>310</v>
      </c>
      <c r="E53" s="36" t="s">
        <v>311</v>
      </c>
      <c r="F53" s="37"/>
      <c r="G53" s="52" t="s">
        <v>290</v>
      </c>
      <c r="H53" s="245"/>
      <c r="I53" s="167"/>
      <c r="J53" s="167"/>
      <c r="K53" s="167"/>
      <c r="L53" s="235"/>
      <c r="M53" s="219"/>
      <c r="N53" s="217"/>
      <c r="O53" s="178"/>
      <c r="P53" s="87"/>
      <c r="Q53" s="87"/>
      <c r="R53" s="87"/>
    </row>
    <row r="54" spans="1:214" s="101" customFormat="1" ht="29.45" customHeight="1" x14ac:dyDescent="0.25">
      <c r="A54" s="159">
        <f>A52+1</f>
        <v>44468</v>
      </c>
      <c r="B54" s="161" t="s">
        <v>44</v>
      </c>
      <c r="C54" s="161" t="str">
        <f>$C$10</f>
        <v>糙米飯</v>
      </c>
      <c r="D54" s="61" t="s">
        <v>312</v>
      </c>
      <c r="E54" s="40" t="s">
        <v>189</v>
      </c>
      <c r="F54" s="41" t="s">
        <v>119</v>
      </c>
      <c r="G54" s="61" t="s">
        <v>190</v>
      </c>
      <c r="H54" s="173"/>
      <c r="I54" s="166">
        <f t="shared" ref="I54:K54" si="24">P54</f>
        <v>3.9346666666666668</v>
      </c>
      <c r="J54" s="166">
        <f t="shared" si="24"/>
        <v>2.2338961038961038</v>
      </c>
      <c r="K54" s="166">
        <f t="shared" si="24"/>
        <v>0.91</v>
      </c>
      <c r="L54" s="183"/>
      <c r="M54" s="179">
        <v>2</v>
      </c>
      <c r="N54" s="183"/>
      <c r="O54" s="177">
        <f>I54*70+J54*75+K54*25+L54*60+M54*45+N54*95</f>
        <v>555.71887445887444</v>
      </c>
      <c r="P54" s="87">
        <f>'[2]0927-0930'!X27</f>
        <v>3.9346666666666668</v>
      </c>
      <c r="Q54" s="87">
        <f>'[2]0927-0930'!Y27</f>
        <v>2.2338961038961038</v>
      </c>
      <c r="R54" s="87">
        <f>'[2]0927-0930'!Z27</f>
        <v>0.91</v>
      </c>
    </row>
    <row r="55" spans="1:214" s="101" customFormat="1" ht="13.15" customHeight="1" x14ac:dyDescent="0.25">
      <c r="A55" s="160"/>
      <c r="B55" s="162"/>
      <c r="C55" s="192"/>
      <c r="D55" s="43" t="s">
        <v>313</v>
      </c>
      <c r="E55" s="112" t="s">
        <v>192</v>
      </c>
      <c r="F55" s="44"/>
      <c r="G55" s="43" t="s">
        <v>193</v>
      </c>
      <c r="H55" s="174"/>
      <c r="I55" s="167"/>
      <c r="J55" s="167"/>
      <c r="K55" s="167"/>
      <c r="L55" s="184"/>
      <c r="M55" s="180"/>
      <c r="N55" s="184"/>
      <c r="O55" s="178"/>
      <c r="P55" s="87"/>
      <c r="Q55" s="87"/>
      <c r="R55" s="87"/>
    </row>
    <row r="56" spans="1:214" s="101" customFormat="1" ht="29.45" customHeight="1" x14ac:dyDescent="0.25">
      <c r="A56" s="159">
        <f>A54+1</f>
        <v>44469</v>
      </c>
      <c r="B56" s="161" t="s">
        <v>53</v>
      </c>
      <c r="C56" s="161" t="str">
        <f>$C$12</f>
        <v>燕麥飯</v>
      </c>
      <c r="D56" s="48" t="s">
        <v>314</v>
      </c>
      <c r="E56" s="77" t="s">
        <v>315</v>
      </c>
      <c r="F56" s="27" t="s">
        <v>196</v>
      </c>
      <c r="G56" s="77" t="s">
        <v>77</v>
      </c>
      <c r="H56" s="173"/>
      <c r="I56" s="166">
        <f t="shared" ref="I56:K56" si="25">P56</f>
        <v>3</v>
      </c>
      <c r="J56" s="166">
        <f t="shared" si="25"/>
        <v>2.2142857142857144</v>
      </c>
      <c r="K56" s="166">
        <f t="shared" si="25"/>
        <v>1.5859999999999999</v>
      </c>
      <c r="L56" s="181"/>
      <c r="M56" s="179">
        <v>2.2000000000000002</v>
      </c>
      <c r="N56" s="183"/>
      <c r="O56" s="177">
        <f>I56*70+J56*75+K56*25+L56*60+M56*45+N56*95</f>
        <v>514.72142857142853</v>
      </c>
      <c r="P56" s="87">
        <f>'[2]0927-0930'!X35</f>
        <v>3</v>
      </c>
      <c r="Q56" s="87">
        <f>'[2]0927-0930'!Y35</f>
        <v>2.2142857142857144</v>
      </c>
      <c r="R56" s="87">
        <f>'[2]0927-0930'!Z35</f>
        <v>1.5859999999999999</v>
      </c>
    </row>
    <row r="57" spans="1:214" s="101" customFormat="1" ht="13.15" customHeight="1" x14ac:dyDescent="0.25">
      <c r="A57" s="160"/>
      <c r="B57" s="162"/>
      <c r="C57" s="192"/>
      <c r="D57" s="113" t="s">
        <v>316</v>
      </c>
      <c r="E57" s="78" t="s">
        <v>317</v>
      </c>
      <c r="F57" s="114"/>
      <c r="G57" s="115" t="s">
        <v>80</v>
      </c>
      <c r="H57" s="174"/>
      <c r="I57" s="167"/>
      <c r="J57" s="167"/>
      <c r="K57" s="167"/>
      <c r="L57" s="182"/>
      <c r="M57" s="180"/>
      <c r="N57" s="184"/>
      <c r="O57" s="178"/>
      <c r="P57" s="87"/>
      <c r="Q57" s="87"/>
      <c r="R57" s="87"/>
    </row>
    <row r="58" spans="1:214" s="101" customFormat="1" ht="29.45" hidden="1" customHeight="1" x14ac:dyDescent="0.25">
      <c r="A58" s="221">
        <f>A56+1</f>
        <v>44470</v>
      </c>
      <c r="B58" s="198" t="s">
        <v>17</v>
      </c>
      <c r="C58" s="198" t="str">
        <f>$C$14</f>
        <v>特餐</v>
      </c>
      <c r="D58" s="85" t="s">
        <v>201</v>
      </c>
      <c r="E58" s="54" t="s">
        <v>202</v>
      </c>
      <c r="F58" s="55" t="s">
        <v>183</v>
      </c>
      <c r="G58" s="56" t="s">
        <v>203</v>
      </c>
      <c r="H58" s="173"/>
      <c r="I58" s="166">
        <f t="shared" ref="I58:K58" si="26">P58</f>
        <v>2.04</v>
      </c>
      <c r="J58" s="166">
        <f t="shared" si="26"/>
        <v>1.6833333333333331</v>
      </c>
      <c r="K58" s="166">
        <f t="shared" si="26"/>
        <v>0.6</v>
      </c>
      <c r="L58" s="183"/>
      <c r="M58" s="179">
        <v>2.5</v>
      </c>
      <c r="N58" s="183"/>
      <c r="O58" s="177">
        <f>I58*70+J58*75+K58*25+L58*60+M58*45+N58*95</f>
        <v>396.55</v>
      </c>
      <c r="P58" s="87">
        <f>'[2]0927-0930'!X45</f>
        <v>2.04</v>
      </c>
      <c r="Q58" s="87">
        <f>'[2]0927-0930'!Y45</f>
        <v>1.6833333333333331</v>
      </c>
      <c r="R58" s="87">
        <f>'[2]0927-0930'!Z45</f>
        <v>0.6</v>
      </c>
    </row>
    <row r="59" spans="1:214" s="101" customFormat="1" ht="12.75" hidden="1" customHeight="1" thickBot="1" x14ac:dyDescent="0.3">
      <c r="A59" s="222"/>
      <c r="B59" s="216"/>
      <c r="C59" s="208"/>
      <c r="D59" s="57" t="s">
        <v>201</v>
      </c>
      <c r="E59" s="116" t="s">
        <v>202</v>
      </c>
      <c r="F59" s="100"/>
      <c r="G59" s="58" t="s">
        <v>204</v>
      </c>
      <c r="H59" s="220"/>
      <c r="I59" s="167"/>
      <c r="J59" s="167"/>
      <c r="K59" s="167"/>
      <c r="L59" s="219"/>
      <c r="M59" s="218"/>
      <c r="N59" s="219"/>
      <c r="O59" s="178"/>
      <c r="P59" s="87"/>
      <c r="Q59" s="87"/>
      <c r="R59" s="87"/>
    </row>
    <row r="60" spans="1:214" s="101" customFormat="1" ht="24" hidden="1" customHeight="1" x14ac:dyDescent="0.25">
      <c r="A60" s="221">
        <v>44011</v>
      </c>
      <c r="B60" s="161" t="s">
        <v>53</v>
      </c>
      <c r="C60" s="161" t="str">
        <f>$C$6</f>
        <v>燕麥飯</v>
      </c>
      <c r="D60" s="32"/>
      <c r="E60" s="34"/>
      <c r="F60" s="117" t="s">
        <v>89</v>
      </c>
      <c r="G60" s="34"/>
      <c r="H60" s="173"/>
      <c r="I60" s="166">
        <f t="shared" ref="I60:K60" si="27">P60</f>
        <v>0</v>
      </c>
      <c r="J60" s="166">
        <f t="shared" si="27"/>
        <v>0</v>
      </c>
      <c r="K60" s="166">
        <f t="shared" si="27"/>
        <v>0</v>
      </c>
      <c r="L60" s="183"/>
      <c r="M60" s="183">
        <v>2.2000000000000002</v>
      </c>
      <c r="N60" s="183"/>
      <c r="O60" s="177">
        <f>I60*70+J60*75+K60*25+L60*60+M60*45+N60*95</f>
        <v>99.000000000000014</v>
      </c>
      <c r="P60" s="87"/>
      <c r="Q60" s="87"/>
      <c r="R60" s="87"/>
    </row>
    <row r="61" spans="1:214" s="101" customFormat="1" ht="15" hidden="1" customHeight="1" thickBot="1" x14ac:dyDescent="0.3">
      <c r="A61" s="222"/>
      <c r="B61" s="162"/>
      <c r="C61" s="192"/>
      <c r="D61" s="60"/>
      <c r="E61" s="36"/>
      <c r="F61" s="118"/>
      <c r="G61" s="111"/>
      <c r="H61" s="220"/>
      <c r="I61" s="167"/>
      <c r="J61" s="167"/>
      <c r="K61" s="167"/>
      <c r="L61" s="219"/>
      <c r="M61" s="219"/>
      <c r="N61" s="219"/>
      <c r="O61" s="178"/>
      <c r="P61" s="87"/>
      <c r="Q61" s="87"/>
      <c r="R61" s="87"/>
    </row>
    <row r="62" spans="1:214" s="101" customFormat="1" ht="24" hidden="1" customHeight="1" x14ac:dyDescent="0.25">
      <c r="A62" s="221">
        <f>A60+1</f>
        <v>44012</v>
      </c>
      <c r="B62" s="198" t="s">
        <v>17</v>
      </c>
      <c r="C62" s="198" t="s">
        <v>18</v>
      </c>
      <c r="D62" s="85"/>
      <c r="E62" s="54"/>
      <c r="F62" s="55" t="s">
        <v>21</v>
      </c>
      <c r="G62" s="56"/>
      <c r="H62" s="188"/>
      <c r="I62" s="166">
        <f t="shared" ref="I62:K62" si="28">P62</f>
        <v>0</v>
      </c>
      <c r="J62" s="166">
        <f t="shared" si="28"/>
        <v>0</v>
      </c>
      <c r="K62" s="166">
        <f t="shared" si="28"/>
        <v>0</v>
      </c>
      <c r="L62" s="183"/>
      <c r="M62" s="183">
        <v>2.2000000000000002</v>
      </c>
      <c r="N62" s="177">
        <v>1</v>
      </c>
      <c r="O62" s="177">
        <f>I62*70+J62*75+K62*25+L62*60+M62*45+N62*95</f>
        <v>194</v>
      </c>
      <c r="P62" s="87"/>
      <c r="Q62" s="87"/>
      <c r="R62" s="87"/>
    </row>
    <row r="63" spans="1:214" s="101" customFormat="1" ht="15" hidden="1" customHeight="1" thickBot="1" x14ac:dyDescent="0.3">
      <c r="A63" s="222"/>
      <c r="B63" s="216"/>
      <c r="C63" s="233"/>
      <c r="D63" s="57"/>
      <c r="E63" s="74"/>
      <c r="F63" s="59"/>
      <c r="G63" s="86"/>
      <c r="H63" s="189"/>
      <c r="I63" s="167"/>
      <c r="J63" s="167"/>
      <c r="K63" s="167"/>
      <c r="L63" s="219"/>
      <c r="M63" s="219"/>
      <c r="N63" s="217"/>
      <c r="O63" s="178"/>
      <c r="P63" s="87"/>
      <c r="Q63" s="87"/>
      <c r="R63" s="87"/>
    </row>
    <row r="64" spans="1:214" ht="18.600000000000001" customHeight="1" x14ac:dyDescent="0.25">
      <c r="A64" s="225" t="s">
        <v>205</v>
      </c>
      <c r="B64" s="119" t="s">
        <v>206</v>
      </c>
      <c r="C64" s="120"/>
      <c r="D64" s="121"/>
      <c r="E64" s="121"/>
      <c r="F64" s="121"/>
      <c r="G64" s="121"/>
      <c r="H64" s="122"/>
      <c r="I64" s="122"/>
      <c r="J64" s="122"/>
      <c r="K64" s="122"/>
      <c r="L64" s="122"/>
      <c r="M64" s="122"/>
      <c r="N64" s="122"/>
      <c r="O64" s="123"/>
      <c r="HF64" s="124"/>
    </row>
    <row r="65" spans="1:15" x14ac:dyDescent="0.25">
      <c r="A65" s="226"/>
      <c r="B65" s="125" t="s">
        <v>207</v>
      </c>
      <c r="C65" s="126"/>
      <c r="D65" s="127"/>
      <c r="E65" s="127"/>
      <c r="F65" s="127"/>
      <c r="G65" s="127"/>
      <c r="H65" s="128"/>
      <c r="I65" s="128"/>
      <c r="J65" s="128"/>
      <c r="K65" s="128"/>
      <c r="L65" s="128"/>
      <c r="M65" s="128"/>
      <c r="N65" s="128"/>
      <c r="O65" s="129"/>
    </row>
    <row r="66" spans="1:15" ht="31.9" customHeight="1" x14ac:dyDescent="0.25">
      <c r="A66" s="226"/>
      <c r="B66" s="227" t="s">
        <v>326</v>
      </c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9"/>
    </row>
    <row r="67" spans="1:15" x14ac:dyDescent="0.25">
      <c r="A67" s="226"/>
      <c r="B67" s="230" t="s">
        <v>208</v>
      </c>
      <c r="C67" s="231"/>
      <c r="D67" s="231"/>
      <c r="E67" s="231"/>
      <c r="F67" s="231"/>
      <c r="G67" s="231"/>
      <c r="H67" s="128"/>
      <c r="I67" s="128"/>
      <c r="J67" s="128"/>
      <c r="K67" s="128"/>
      <c r="L67" s="128"/>
      <c r="M67" s="128"/>
      <c r="N67" s="128"/>
      <c r="O67" s="129"/>
    </row>
    <row r="68" spans="1:15" x14ac:dyDescent="0.25">
      <c r="A68" s="226"/>
      <c r="B68" s="223" t="s">
        <v>209</v>
      </c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128"/>
      <c r="O68" s="129"/>
    </row>
    <row r="69" spans="1:15" x14ac:dyDescent="0.25">
      <c r="A69" s="226"/>
      <c r="B69" s="223" t="s">
        <v>210</v>
      </c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128"/>
      <c r="O69" s="129"/>
    </row>
    <row r="70" spans="1:15" x14ac:dyDescent="0.25">
      <c r="A70" s="226"/>
      <c r="B70" s="130" t="s">
        <v>211</v>
      </c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22"/>
      <c r="O70" s="123"/>
    </row>
    <row r="71" spans="1:15" x14ac:dyDescent="0.25">
      <c r="A71" s="239" t="s">
        <v>212</v>
      </c>
      <c r="B71" s="240"/>
      <c r="C71" s="240"/>
      <c r="D71" s="240"/>
      <c r="E71" s="240"/>
      <c r="F71" s="240"/>
      <c r="G71" s="122"/>
      <c r="H71" s="122"/>
      <c r="I71" s="122"/>
      <c r="J71" s="122"/>
      <c r="K71" s="122"/>
      <c r="L71" s="122"/>
      <c r="M71" s="122"/>
      <c r="N71" s="122"/>
      <c r="O71" s="123"/>
    </row>
    <row r="72" spans="1:15" x14ac:dyDescent="0.25">
      <c r="B72" s="132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</row>
    <row r="73" spans="1:15" x14ac:dyDescent="0.25">
      <c r="B73" s="132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</row>
    <row r="74" spans="1:15" x14ac:dyDescent="0.25">
      <c r="B74" s="132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</row>
    <row r="75" spans="1:15" x14ac:dyDescent="0.25">
      <c r="B75" s="132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</row>
    <row r="76" spans="1:15" x14ac:dyDescent="0.25">
      <c r="B76" s="132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</row>
    <row r="77" spans="1:15" x14ac:dyDescent="0.25">
      <c r="B77" s="132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</row>
    <row r="78" spans="1:15" x14ac:dyDescent="0.25">
      <c r="B78" s="132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</row>
  </sheetData>
  <mergeCells count="337">
    <mergeCell ref="A71:F71"/>
    <mergeCell ref="K62:K63"/>
    <mergeCell ref="L62:L63"/>
    <mergeCell ref="M62:M63"/>
    <mergeCell ref="N62:N63"/>
    <mergeCell ref="O62:O63"/>
    <mergeCell ref="A64:A70"/>
    <mergeCell ref="B66:O66"/>
    <mergeCell ref="B67:G67"/>
    <mergeCell ref="B68:M68"/>
    <mergeCell ref="B69:M69"/>
    <mergeCell ref="A62:A63"/>
    <mergeCell ref="B62:B63"/>
    <mergeCell ref="C62:C63"/>
    <mergeCell ref="H62:H63"/>
    <mergeCell ref="I62:I63"/>
    <mergeCell ref="J62:J63"/>
    <mergeCell ref="J60:J61"/>
    <mergeCell ref="K60:K61"/>
    <mergeCell ref="L60:L61"/>
    <mergeCell ref="M60:M61"/>
    <mergeCell ref="N60:N61"/>
    <mergeCell ref="O60:O61"/>
    <mergeCell ref="K58:K59"/>
    <mergeCell ref="L58:L59"/>
    <mergeCell ref="M58:M59"/>
    <mergeCell ref="N58:N59"/>
    <mergeCell ref="O58:O59"/>
    <mergeCell ref="J58:J59"/>
    <mergeCell ref="A60:A61"/>
    <mergeCell ref="B60:B61"/>
    <mergeCell ref="C60:C61"/>
    <mergeCell ref="H60:H61"/>
    <mergeCell ref="I60:I61"/>
    <mergeCell ref="A58:A59"/>
    <mergeCell ref="B58:B59"/>
    <mergeCell ref="C58:C59"/>
    <mergeCell ref="H58:H59"/>
    <mergeCell ref="I58:I59"/>
    <mergeCell ref="L56:L57"/>
    <mergeCell ref="M56:M57"/>
    <mergeCell ref="N56:N57"/>
    <mergeCell ref="O56:O57"/>
    <mergeCell ref="K54:K55"/>
    <mergeCell ref="L54:L55"/>
    <mergeCell ref="M54:M55"/>
    <mergeCell ref="N54:N55"/>
    <mergeCell ref="O54:O55"/>
    <mergeCell ref="L52:L53"/>
    <mergeCell ref="M52:M53"/>
    <mergeCell ref="N52:N53"/>
    <mergeCell ref="O52:O53"/>
    <mergeCell ref="A54:A55"/>
    <mergeCell ref="B54:B55"/>
    <mergeCell ref="C54:C55"/>
    <mergeCell ref="H54:H55"/>
    <mergeCell ref="I54:I55"/>
    <mergeCell ref="J54:J55"/>
    <mergeCell ref="A52:A53"/>
    <mergeCell ref="B52:B53"/>
    <mergeCell ref="C52:C53"/>
    <mergeCell ref="H52:H53"/>
    <mergeCell ref="I52:I53"/>
    <mergeCell ref="J52:J53"/>
    <mergeCell ref="K52:K53"/>
    <mergeCell ref="A56:A57"/>
    <mergeCell ref="B56:B57"/>
    <mergeCell ref="C56:C57"/>
    <mergeCell ref="H56:H57"/>
    <mergeCell ref="I56:I57"/>
    <mergeCell ref="J56:J57"/>
    <mergeCell ref="K56:K57"/>
    <mergeCell ref="A48:A49"/>
    <mergeCell ref="B48:B49"/>
    <mergeCell ref="C48:C49"/>
    <mergeCell ref="I48:I49"/>
    <mergeCell ref="J48:J49"/>
    <mergeCell ref="K48:K49"/>
    <mergeCell ref="O48:O49"/>
    <mergeCell ref="A50:A51"/>
    <mergeCell ref="B50:B51"/>
    <mergeCell ref="C50:C51"/>
    <mergeCell ref="F50:F51"/>
    <mergeCell ref="H50:H51"/>
    <mergeCell ref="I50:I51"/>
    <mergeCell ref="J50:J51"/>
    <mergeCell ref="K50:K51"/>
    <mergeCell ref="L50:L51"/>
    <mergeCell ref="M50:M51"/>
    <mergeCell ref="N50:N51"/>
    <mergeCell ref="O50:O51"/>
    <mergeCell ref="N42:N43"/>
    <mergeCell ref="O42:O43"/>
    <mergeCell ref="A44:A45"/>
    <mergeCell ref="B44:B45"/>
    <mergeCell ref="C44:C45"/>
    <mergeCell ref="H46:H47"/>
    <mergeCell ref="I44:I45"/>
    <mergeCell ref="J44:J45"/>
    <mergeCell ref="K44:K45"/>
    <mergeCell ref="L44:L45"/>
    <mergeCell ref="M44:M45"/>
    <mergeCell ref="N44:N45"/>
    <mergeCell ref="O44:O45"/>
    <mergeCell ref="A46:A47"/>
    <mergeCell ref="B46:B47"/>
    <mergeCell ref="C46:C47"/>
    <mergeCell ref="I46:I47"/>
    <mergeCell ref="J46:J47"/>
    <mergeCell ref="K46:K47"/>
    <mergeCell ref="L46:L47"/>
    <mergeCell ref="M46:M47"/>
    <mergeCell ref="N46:N47"/>
    <mergeCell ref="O46:O47"/>
    <mergeCell ref="A42:A43"/>
    <mergeCell ref="B42:B43"/>
    <mergeCell ref="C42:C43"/>
    <mergeCell ref="H42:H43"/>
    <mergeCell ref="I42:I43"/>
    <mergeCell ref="J42:J43"/>
    <mergeCell ref="K42:K43"/>
    <mergeCell ref="L42:L43"/>
    <mergeCell ref="M42:M43"/>
    <mergeCell ref="A38:A39"/>
    <mergeCell ref="B38:B39"/>
    <mergeCell ref="C38:C39"/>
    <mergeCell ref="F38:F39"/>
    <mergeCell ref="H38:H39"/>
    <mergeCell ref="O38:O39"/>
    <mergeCell ref="A40:A41"/>
    <mergeCell ref="B40:B41"/>
    <mergeCell ref="C40:C41"/>
    <mergeCell ref="H40:H41"/>
    <mergeCell ref="I40:I41"/>
    <mergeCell ref="J40:J41"/>
    <mergeCell ref="K40:K41"/>
    <mergeCell ref="L40:L41"/>
    <mergeCell ref="M40:M41"/>
    <mergeCell ref="I38:I39"/>
    <mergeCell ref="J38:J39"/>
    <mergeCell ref="K38:K39"/>
    <mergeCell ref="L38:L39"/>
    <mergeCell ref="M38:M39"/>
    <mergeCell ref="N38:N39"/>
    <mergeCell ref="N40:N41"/>
    <mergeCell ref="O40:O41"/>
    <mergeCell ref="K34:K35"/>
    <mergeCell ref="L34:L35"/>
    <mergeCell ref="M34:M35"/>
    <mergeCell ref="O34:O35"/>
    <mergeCell ref="A36:A37"/>
    <mergeCell ref="B36:B37"/>
    <mergeCell ref="C36:C37"/>
    <mergeCell ref="H36:H37"/>
    <mergeCell ref="I36:I37"/>
    <mergeCell ref="J36:J37"/>
    <mergeCell ref="A34:A35"/>
    <mergeCell ref="B34:B35"/>
    <mergeCell ref="C34:C35"/>
    <mergeCell ref="H34:H35"/>
    <mergeCell ref="I34:I35"/>
    <mergeCell ref="J34:J35"/>
    <mergeCell ref="K36:K37"/>
    <mergeCell ref="L36:L37"/>
    <mergeCell ref="M36:M37"/>
    <mergeCell ref="N36:N37"/>
    <mergeCell ref="O36:O37"/>
    <mergeCell ref="J32:J33"/>
    <mergeCell ref="K32:K33"/>
    <mergeCell ref="L32:L33"/>
    <mergeCell ref="M32:M33"/>
    <mergeCell ref="N32:N33"/>
    <mergeCell ref="O32:O33"/>
    <mergeCell ref="K30:K31"/>
    <mergeCell ref="L30:L31"/>
    <mergeCell ref="M30:M31"/>
    <mergeCell ref="N30:N31"/>
    <mergeCell ref="O30:O31"/>
    <mergeCell ref="J30:J31"/>
    <mergeCell ref="A32:A33"/>
    <mergeCell ref="B32:B33"/>
    <mergeCell ref="C32:C33"/>
    <mergeCell ref="H32:H33"/>
    <mergeCell ref="I32:I33"/>
    <mergeCell ref="A30:A31"/>
    <mergeCell ref="B30:B31"/>
    <mergeCell ref="C30:C31"/>
    <mergeCell ref="H30:H31"/>
    <mergeCell ref="I30:I31"/>
    <mergeCell ref="O22:O23"/>
    <mergeCell ref="J22:J23"/>
    <mergeCell ref="A28:A29"/>
    <mergeCell ref="B28:B29"/>
    <mergeCell ref="C28:C29"/>
    <mergeCell ref="F28:F29"/>
    <mergeCell ref="H28:H29"/>
    <mergeCell ref="I28:I29"/>
    <mergeCell ref="A26:A27"/>
    <mergeCell ref="B26:B27"/>
    <mergeCell ref="C26:C27"/>
    <mergeCell ref="I26:I27"/>
    <mergeCell ref="J28:J29"/>
    <mergeCell ref="K28:K29"/>
    <mergeCell ref="L28:L29"/>
    <mergeCell ref="M28:M29"/>
    <mergeCell ref="N28:N29"/>
    <mergeCell ref="O28:O29"/>
    <mergeCell ref="L26:L27"/>
    <mergeCell ref="M26:M27"/>
    <mergeCell ref="N26:N27"/>
    <mergeCell ref="O26:O27"/>
    <mergeCell ref="J26:J27"/>
    <mergeCell ref="K26:K27"/>
    <mergeCell ref="M18:M19"/>
    <mergeCell ref="N18:N19"/>
    <mergeCell ref="O18:O19"/>
    <mergeCell ref="J18:J19"/>
    <mergeCell ref="A24:A25"/>
    <mergeCell ref="B24:B25"/>
    <mergeCell ref="C24:C25"/>
    <mergeCell ref="H24:H25"/>
    <mergeCell ref="I24:I25"/>
    <mergeCell ref="A22:A23"/>
    <mergeCell ref="B22:B23"/>
    <mergeCell ref="C22:C23"/>
    <mergeCell ref="H22:H23"/>
    <mergeCell ref="I22:I23"/>
    <mergeCell ref="J24:J25"/>
    <mergeCell ref="K24:K25"/>
    <mergeCell ref="L24:L25"/>
    <mergeCell ref="M24:M25"/>
    <mergeCell ref="N24:N25"/>
    <mergeCell ref="O24:O25"/>
    <mergeCell ref="K22:K23"/>
    <mergeCell ref="L22:L23"/>
    <mergeCell ref="M22:M23"/>
    <mergeCell ref="N22:N23"/>
    <mergeCell ref="O16:O17"/>
    <mergeCell ref="K14:K15"/>
    <mergeCell ref="L14:L15"/>
    <mergeCell ref="M14:M15"/>
    <mergeCell ref="N14:N15"/>
    <mergeCell ref="O14:O15"/>
    <mergeCell ref="A20:A21"/>
    <mergeCell ref="B20:B21"/>
    <mergeCell ref="C20:C21"/>
    <mergeCell ref="H20:H21"/>
    <mergeCell ref="I20:I21"/>
    <mergeCell ref="A18:A19"/>
    <mergeCell ref="B18:B19"/>
    <mergeCell ref="C18:C19"/>
    <mergeCell ref="H18:H19"/>
    <mergeCell ref="I18:I19"/>
    <mergeCell ref="J20:J21"/>
    <mergeCell ref="K20:K21"/>
    <mergeCell ref="L20:L21"/>
    <mergeCell ref="M20:M21"/>
    <mergeCell ref="N20:N21"/>
    <mergeCell ref="O20:O21"/>
    <mergeCell ref="K18:K19"/>
    <mergeCell ref="L18:L19"/>
    <mergeCell ref="A16:A17"/>
    <mergeCell ref="B16:B17"/>
    <mergeCell ref="C16:C17"/>
    <mergeCell ref="H16:H17"/>
    <mergeCell ref="I16:I17"/>
    <mergeCell ref="K12:K13"/>
    <mergeCell ref="L12:L13"/>
    <mergeCell ref="M12:M13"/>
    <mergeCell ref="N12:N13"/>
    <mergeCell ref="J16:J17"/>
    <mergeCell ref="K16:K17"/>
    <mergeCell ref="L16:L17"/>
    <mergeCell ref="M16:M17"/>
    <mergeCell ref="N16:N17"/>
    <mergeCell ref="O8:O9"/>
    <mergeCell ref="J8:J9"/>
    <mergeCell ref="O12:O13"/>
    <mergeCell ref="A14:A15"/>
    <mergeCell ref="B14:B15"/>
    <mergeCell ref="C14:C15"/>
    <mergeCell ref="I14:I15"/>
    <mergeCell ref="J14:J15"/>
    <mergeCell ref="A12:A13"/>
    <mergeCell ref="B12:B13"/>
    <mergeCell ref="C12:C13"/>
    <mergeCell ref="H14:H15"/>
    <mergeCell ref="I12:I13"/>
    <mergeCell ref="J12:J13"/>
    <mergeCell ref="M4:M5"/>
    <mergeCell ref="N4:N5"/>
    <mergeCell ref="O4:O5"/>
    <mergeCell ref="J4:J5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A1:M1"/>
    <mergeCell ref="N1:O1"/>
    <mergeCell ref="A2:A3"/>
    <mergeCell ref="B2:B3"/>
    <mergeCell ref="C2:H2"/>
    <mergeCell ref="O2:O3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6:J7"/>
    <mergeCell ref="K6:K7"/>
    <mergeCell ref="L6:L7"/>
    <mergeCell ref="M6:M7"/>
    <mergeCell ref="N6:N7"/>
    <mergeCell ref="O6:O7"/>
    <mergeCell ref="K4:K5"/>
    <mergeCell ref="L4:L5"/>
  </mergeCells>
  <phoneticPr fontId="2" type="noConversion"/>
  <printOptions horizontalCentered="1" verticalCentered="1"/>
  <pageMargins left="0" right="0" top="0" bottom="0" header="0" footer="0"/>
  <pageSetup paperSize="9" scale="7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110.09葷</vt:lpstr>
      <vt:lpstr>110.09素</vt:lpstr>
      <vt:lpstr>'110.09素'!Print_Area</vt:lpstr>
      <vt:lpstr>'110.09葷'!Print_Area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doris</cp:lastModifiedBy>
  <cp:lastPrinted>2021-08-31T01:22:12Z</cp:lastPrinted>
  <dcterms:created xsi:type="dcterms:W3CDTF">2021-08-26T23:07:08Z</dcterms:created>
  <dcterms:modified xsi:type="dcterms:W3CDTF">2021-08-31T01:22:23Z</dcterms:modified>
</cp:coreProperties>
</file>